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70" yWindow="105" windowWidth="19305" windowHeight="12825" tabRatio="898"/>
  </bookViews>
  <sheets>
    <sheet name="Содержание" sheetId="20" r:id="rId1"/>
    <sheet name="ASG" sheetId="5" r:id="rId2"/>
    <sheet name="ASI50" sheetId="6" r:id="rId3"/>
    <sheet name="ASI100" sheetId="21" r:id="rId4"/>
    <sheet name="ASL" sheetId="7" r:id="rId5"/>
    <sheet name="ASW5000, ASW3000, CUSD-1" sheetId="23" r:id="rId6"/>
    <sheet name="ASW4000, CUSD-1" sheetId="22" r:id="rId7"/>
    <sheet name="ASB" sheetId="13" r:id="rId8"/>
    <sheet name="Сводный прайс" sheetId="19" r:id="rId9"/>
  </sheets>
  <definedNames>
    <definedName name="_xlnm._FilterDatabase" localSheetId="7" hidden="1">ASB!$A$7:$Q$155</definedName>
    <definedName name="_xlnm._FilterDatabase" localSheetId="1" hidden="1">ASG!$A$7:$W$59</definedName>
    <definedName name="_xlnm._FilterDatabase" localSheetId="2" hidden="1">'ASI50'!$A$7:$W$50</definedName>
    <definedName name="_xlnm._FilterDatabase" localSheetId="8" hidden="1">'Сводный прайс'!$A$4:$J$192</definedName>
    <definedName name="_xlnm.Print_Area" localSheetId="7">ASB!$A$1:$Q$155</definedName>
    <definedName name="_xlnm.Print_Area" localSheetId="1">ASG!$A$1:$L$59</definedName>
    <definedName name="_xlnm.Print_Area" localSheetId="3">'ASI100'!$A$1:$T$52</definedName>
    <definedName name="_xlnm.Print_Area" localSheetId="2">'ASI50'!$A$1:$L$50</definedName>
    <definedName name="_xlnm.Print_Area" localSheetId="4">ASL!$A$1:$X$73</definedName>
    <definedName name="_xlnm.Print_Area" localSheetId="6">'ASW4000, CUSD-1'!$A$1:$P$40</definedName>
    <definedName name="_xlnm.Print_Area" localSheetId="5">'ASW5000, ASW3000, CUSD-1'!$A$1:$P$44</definedName>
    <definedName name="_xlnm.Print_Area" localSheetId="8">'Сводный прайс'!$A$1:$G$192</definedName>
    <definedName name="_xlnm.Print_Area" localSheetId="0">Содержание!$A$1:$N$32</definedName>
  </definedNames>
  <calcPr calcId="124519"/>
</workbook>
</file>

<file path=xl/calcChain.xml><?xml version="1.0" encoding="utf-8"?>
<calcChain xmlns="http://schemas.openxmlformats.org/spreadsheetml/2006/main">
  <c r="F5" i="19"/>
  <c r="F6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E11" i="13" l="1"/>
  <c r="E12"/>
  <c r="E13"/>
  <c r="E14"/>
  <c r="E15"/>
  <c r="E16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1"/>
  <c r="E112"/>
  <c r="E113"/>
  <c r="E114"/>
  <c r="E118"/>
  <c r="E120"/>
  <c r="E122"/>
  <c r="E123"/>
  <c r="E124"/>
  <c r="E125"/>
  <c r="E127"/>
  <c r="E128"/>
  <c r="E129"/>
  <c r="E130"/>
  <c r="E134"/>
  <c r="E135"/>
  <c r="E136"/>
  <c r="E138"/>
  <c r="E139"/>
  <c r="E140"/>
  <c r="E146"/>
  <c r="E147"/>
  <c r="E149"/>
  <c r="E150"/>
  <c r="E154"/>
  <c r="E9" i="7"/>
  <c r="E11"/>
  <c r="E13"/>
  <c r="E14"/>
  <c r="E15"/>
  <c r="E17"/>
  <c r="E18"/>
  <c r="E19"/>
  <c r="E20"/>
  <c r="E22"/>
  <c r="E23"/>
  <c r="E24"/>
  <c r="E28"/>
  <c r="E29"/>
  <c r="E30"/>
  <c r="E31"/>
  <c r="E32"/>
  <c r="E34"/>
  <c r="E35"/>
  <c r="E36"/>
  <c r="E37"/>
  <c r="E38"/>
  <c r="E40"/>
  <c r="E41"/>
  <c r="E43"/>
  <c r="E44"/>
  <c r="E46"/>
  <c r="E47"/>
  <c r="E49"/>
  <c r="E50"/>
  <c r="E51"/>
  <c r="E52"/>
  <c r="E53"/>
  <c r="E55"/>
  <c r="E56"/>
  <c r="E64"/>
  <c r="E65"/>
  <c r="E66"/>
  <c r="E67"/>
  <c r="E68"/>
  <c r="E71"/>
  <c r="E72"/>
  <c r="E9" i="21"/>
  <c r="E10"/>
  <c r="E11"/>
  <c r="E12"/>
  <c r="E13"/>
  <c r="E15"/>
  <c r="E17"/>
  <c r="E18"/>
  <c r="E23"/>
  <c r="E24"/>
  <c r="E25"/>
  <c r="E27"/>
  <c r="E28"/>
  <c r="E29"/>
  <c r="E33"/>
  <c r="E34"/>
  <c r="E36"/>
  <c r="E37"/>
  <c r="E38"/>
  <c r="E39"/>
  <c r="E40"/>
  <c r="E42"/>
  <c r="E9" i="6"/>
  <c r="E10"/>
  <c r="E11"/>
  <c r="E13"/>
  <c r="E14"/>
  <c r="E15"/>
  <c r="E16"/>
  <c r="E17"/>
  <c r="E18"/>
  <c r="E22"/>
  <c r="E23"/>
  <c r="E24"/>
  <c r="E25"/>
  <c r="E26"/>
  <c r="E29"/>
  <c r="E30"/>
  <c r="E34"/>
  <c r="E35"/>
  <c r="E36"/>
  <c r="E38"/>
  <c r="E39"/>
  <c r="E40"/>
  <c r="E41"/>
  <c r="E42"/>
  <c r="E44"/>
  <c r="E9" i="5"/>
  <c r="E10"/>
  <c r="E11"/>
  <c r="E12"/>
  <c r="E13"/>
  <c r="E14"/>
  <c r="E15"/>
  <c r="E16"/>
  <c r="E18"/>
  <c r="E19"/>
  <c r="E20"/>
  <c r="E21"/>
  <c r="E22"/>
  <c r="E23"/>
  <c r="E24"/>
  <c r="E25"/>
  <c r="E27"/>
  <c r="E28"/>
  <c r="E29"/>
  <c r="E30"/>
  <c r="E31"/>
  <c r="E36"/>
  <c r="E37"/>
  <c r="E38"/>
  <c r="E43"/>
  <c r="E54"/>
  <c r="E55"/>
  <c r="E57"/>
  <c r="E58"/>
  <c r="E137" i="13" l="1"/>
  <c r="E148"/>
  <c r="E9"/>
  <c r="D13" i="23"/>
  <c r="E45" i="21"/>
  <c r="E54" i="7"/>
  <c r="E69"/>
  <c r="E39" i="5"/>
  <c r="E42"/>
  <c r="E152" i="13"/>
  <c r="E155"/>
  <c r="E8" i="5"/>
  <c r="E17"/>
  <c r="E26"/>
  <c r="E33"/>
  <c r="E34"/>
  <c r="E35"/>
  <c r="E40"/>
  <c r="E44"/>
  <c r="E41"/>
  <c r="E51"/>
  <c r="E52"/>
  <c r="E45"/>
  <c r="E46"/>
  <c r="E48"/>
  <c r="E49"/>
  <c r="E50"/>
  <c r="E56"/>
  <c r="E19" i="6"/>
  <c r="E27"/>
  <c r="E8"/>
  <c r="E12"/>
  <c r="E28"/>
  <c r="E32"/>
  <c r="E33"/>
  <c r="E37"/>
  <c r="E43"/>
  <c r="E46"/>
  <c r="E8" i="21"/>
  <c r="E16"/>
  <c r="E19"/>
  <c r="E20"/>
  <c r="E22"/>
  <c r="E26"/>
  <c r="E32"/>
  <c r="E14"/>
  <c r="E35"/>
  <c r="E41"/>
  <c r="E44"/>
  <c r="E8" i="7"/>
  <c r="E10"/>
  <c r="E12"/>
  <c r="E16"/>
  <c r="E21"/>
  <c r="E39"/>
  <c r="E42"/>
  <c r="E45"/>
  <c r="E48"/>
  <c r="E57"/>
  <c r="E59"/>
  <c r="E62"/>
  <c r="E63"/>
  <c r="E70"/>
  <c r="E73"/>
  <c r="E110" i="13"/>
  <c r="E115"/>
  <c r="E117"/>
  <c r="E119"/>
  <c r="E121"/>
  <c r="E131"/>
  <c r="E132"/>
  <c r="E133"/>
  <c r="E142"/>
  <c r="E143"/>
  <c r="E8"/>
  <c r="E145"/>
  <c r="E151"/>
  <c r="E153"/>
  <c r="E31" i="6"/>
  <c r="E47"/>
  <c r="E26" i="7"/>
  <c r="D9" i="23"/>
  <c r="D10"/>
  <c r="D11"/>
  <c r="D14"/>
  <c r="D16"/>
  <c r="D17"/>
  <c r="D18"/>
  <c r="D20"/>
  <c r="D21"/>
  <c r="D22"/>
  <c r="D26"/>
  <c r="D28"/>
  <c r="D29"/>
  <c r="D30"/>
  <c r="D31"/>
  <c r="D33"/>
  <c r="D34"/>
  <c r="D35"/>
  <c r="D37"/>
  <c r="D38"/>
  <c r="D39"/>
  <c r="D41"/>
  <c r="D9" i="22"/>
  <c r="D11"/>
  <c r="D13"/>
  <c r="D14"/>
  <c r="D15"/>
  <c r="D17"/>
  <c r="D18"/>
  <c r="D19"/>
  <c r="D23"/>
  <c r="D24"/>
  <c r="D25"/>
  <c r="D27"/>
  <c r="D28"/>
  <c r="D29"/>
  <c r="D30"/>
  <c r="D31"/>
  <c r="D32"/>
  <c r="D33"/>
  <c r="D34"/>
  <c r="D35"/>
  <c r="D36"/>
  <c r="D37"/>
  <c r="D40" l="1"/>
  <c r="D44" i="23"/>
  <c r="D39" i="22"/>
  <c r="D43" i="23"/>
  <c r="E48" i="6"/>
  <c r="E46" i="21"/>
  <c r="E49" i="6"/>
  <c r="E47" i="21"/>
  <c r="E61" i="7"/>
  <c r="E31" i="21"/>
  <c r="E10" i="13"/>
  <c r="D20" i="22"/>
  <c r="D42" i="23"/>
  <c r="D12" i="22"/>
  <c r="D12" i="23"/>
  <c r="D16" i="22"/>
  <c r="D23" i="23"/>
  <c r="E74" i="13"/>
  <c r="E38"/>
  <c r="E116"/>
  <c r="D36" i="23"/>
  <c r="D25"/>
  <c r="D15"/>
  <c r="D26" i="22"/>
  <c r="D10"/>
  <c r="D40" i="23"/>
  <c r="D32"/>
  <c r="D19"/>
  <c r="D38" i="22"/>
  <c r="D22"/>
  <c r="E32" i="5"/>
  <c r="E43" i="21"/>
  <c r="D24" i="23"/>
  <c r="E33" i="7"/>
  <c r="E53" i="5"/>
  <c r="E59"/>
  <c r="E144" i="13"/>
  <c r="E141"/>
  <c r="D8" i="23"/>
  <c r="E60" i="7"/>
  <c r="E58"/>
  <c r="E21" i="21"/>
  <c r="E21" i="6"/>
  <c r="E45"/>
  <c r="E126" i="13"/>
  <c r="E24"/>
  <c r="D21" i="22"/>
  <c r="E27" i="7"/>
  <c r="E25"/>
  <c r="E30" i="21"/>
  <c r="E20" i="6"/>
  <c r="E47" i="5"/>
  <c r="E48" i="21" l="1"/>
  <c r="E50" i="6"/>
  <c r="D27" i="23" l="1"/>
</calcChain>
</file>

<file path=xl/sharedStrings.xml><?xml version="1.0" encoding="utf-8"?>
<sst xmlns="http://schemas.openxmlformats.org/spreadsheetml/2006/main" count="1651" uniqueCount="622">
  <si>
    <t>Артикул</t>
  </si>
  <si>
    <t>Пружина</t>
  </si>
  <si>
    <t>ASG.002</t>
  </si>
  <si>
    <t>ASG.003</t>
  </si>
  <si>
    <t>ASG.004</t>
  </si>
  <si>
    <t>Держатель звездочки</t>
  </si>
  <si>
    <t>Звездочка</t>
  </si>
  <si>
    <t>Основание каретки</t>
  </si>
  <si>
    <t xml:space="preserve">Профиль рейки длинной 3,5м </t>
  </si>
  <si>
    <t>Профиль рейки длинной 4,2м</t>
  </si>
  <si>
    <t>ASG.005/03</t>
  </si>
  <si>
    <t>Кронштейн</t>
  </si>
  <si>
    <t>Ось</t>
  </si>
  <si>
    <t>Ролик</t>
  </si>
  <si>
    <t>Шток</t>
  </si>
  <si>
    <t>Корпус каретки</t>
  </si>
  <si>
    <t>Рычаг</t>
  </si>
  <si>
    <t>ASG.006</t>
  </si>
  <si>
    <t>Соединитель цепи (захват)</t>
  </si>
  <si>
    <t>Шплинт</t>
  </si>
  <si>
    <t>Кронштейн крепления рейки к стене</t>
  </si>
  <si>
    <t>Кронштейн воротный</t>
  </si>
  <si>
    <t>Крышка</t>
  </si>
  <si>
    <t>Крышка корпуса привода</t>
  </si>
  <si>
    <t>Плата управления</t>
  </si>
  <si>
    <t>Основание</t>
  </si>
  <si>
    <t>Основание корпуса привода</t>
  </si>
  <si>
    <t>ASG.030</t>
  </si>
  <si>
    <t>ASG.033</t>
  </si>
  <si>
    <t>ASG.034</t>
  </si>
  <si>
    <t>ASG.035</t>
  </si>
  <si>
    <t>Лампа освещения (24В/10Вт/цоколь ВА15)</t>
  </si>
  <si>
    <t>Плафон корпуса</t>
  </si>
  <si>
    <t>Плата фильтра электромагнитных помех</t>
  </si>
  <si>
    <t>Полоса подвеса</t>
  </si>
  <si>
    <t>Шуруп (крепление держателя звездочки к профилю рейки)</t>
  </si>
  <si>
    <t>Сальник</t>
  </si>
  <si>
    <t>Рычаг разблокировки поворотный</t>
  </si>
  <si>
    <t>Вал разблокировки эксцентрический</t>
  </si>
  <si>
    <t>Кольцо стопорное</t>
  </si>
  <si>
    <t>Прокладка</t>
  </si>
  <si>
    <t>Кольцо стопорное наружное</t>
  </si>
  <si>
    <t>Шкив цепи аварийного управления</t>
  </si>
  <si>
    <t>Крышка шкива</t>
  </si>
  <si>
    <t>Колесо зубчатое коническое</t>
  </si>
  <si>
    <t>Шпонка</t>
  </si>
  <si>
    <t>Выключатель</t>
  </si>
  <si>
    <t>Шуруп М2,9×19</t>
  </si>
  <si>
    <t>Конденсатор 30мкФ</t>
  </si>
  <si>
    <t>Монтажный кронштейн</t>
  </si>
  <si>
    <t>Шпонка для полнотелого вала</t>
  </si>
  <si>
    <t>Шайба плоская 10</t>
  </si>
  <si>
    <t>Шайба пружинная 10</t>
  </si>
  <si>
    <t>Крышка-дверца</t>
  </si>
  <si>
    <t>Петля основания</t>
  </si>
  <si>
    <t>Плата блока управления (без приемника радиоуправления)</t>
  </si>
  <si>
    <t>Толкатель кнопки</t>
  </si>
  <si>
    <t>Толкатель кнопки грибовидный</t>
  </si>
  <si>
    <t>ASL.007</t>
  </si>
  <si>
    <t>Крышка корпуса</t>
  </si>
  <si>
    <t>Штифт трубчатый</t>
  </si>
  <si>
    <t>Набор рычага разблокировки</t>
  </si>
  <si>
    <t>Монтажное основание</t>
  </si>
  <si>
    <t>Вставка</t>
  </si>
  <si>
    <t>Пластина монтажная</t>
  </si>
  <si>
    <t>ASL.021</t>
  </si>
  <si>
    <t>Крышка с двумя уплотнительными прокладками (прокладки на схеме не показаны)</t>
  </si>
  <si>
    <t>Шестерня (19 зубьев, модуль 4мм)</t>
  </si>
  <si>
    <t>Диск прижимной механической муфты для привода ASL500</t>
  </si>
  <si>
    <t>Диск прижимной механической муфты для привода ASL1000 и ASL2000</t>
  </si>
  <si>
    <t>ASL.024/500</t>
  </si>
  <si>
    <t>ASL.024/1000</t>
  </si>
  <si>
    <t>ASL.024/2000</t>
  </si>
  <si>
    <t>ASL.027/500</t>
  </si>
  <si>
    <t>ASL.027/1000</t>
  </si>
  <si>
    <t>ASL.027/2000</t>
  </si>
  <si>
    <t>Шуруп M2,9×19 крепления выключателя</t>
  </si>
  <si>
    <t>Держатель поворотный</t>
  </si>
  <si>
    <t>Палец пружинный</t>
  </si>
  <si>
    <t>ASL.030</t>
  </si>
  <si>
    <t>ASL.033</t>
  </si>
  <si>
    <t>ASL.038</t>
  </si>
  <si>
    <t>Резинка защитная узла выключателей конечных положений</t>
  </si>
  <si>
    <t>Ключ замка разблокировки (универсальный)</t>
  </si>
  <si>
    <t>Заглушка замка защитная</t>
  </si>
  <si>
    <t>Блок управления MCSL-1.1</t>
  </si>
  <si>
    <t>Заглушка выходного вала</t>
  </si>
  <si>
    <t>Кронштейн конечного положения правый</t>
  </si>
  <si>
    <t>Кронштейн конечного положения левый</t>
  </si>
  <si>
    <t>Болт фундаментный М10х100</t>
  </si>
  <si>
    <t>Гайка М10</t>
  </si>
  <si>
    <t>Петля крышки</t>
  </si>
  <si>
    <t>Наименование</t>
  </si>
  <si>
    <t>Ось Ø3</t>
  </si>
  <si>
    <t>Комплекты серии ASG/KIT для автоматизации гаражных ворот</t>
  </si>
  <si>
    <t>Номер на схеме деталировочной</t>
  </si>
  <si>
    <t>ASG.101/3200</t>
  </si>
  <si>
    <t>нет</t>
  </si>
  <si>
    <t>Рейка приводная комплектов ASG600/3KIT-L и ASG1000/3KIT-L (рейка длинной 3,5м)</t>
  </si>
  <si>
    <t xml:space="preserve">Цепь для рейки длинной 3,5м </t>
  </si>
  <si>
    <t>ASG.101/3500</t>
  </si>
  <si>
    <t>ASG.101/4200</t>
  </si>
  <si>
    <t xml:space="preserve">Цепь для рейки длинной 4,2м </t>
  </si>
  <si>
    <t>Рейка приводная комплекта ASG1000/4KIT (рейка длинной 4,2м)</t>
  </si>
  <si>
    <t>Комплект монтажный</t>
  </si>
  <si>
    <t>ASG.102</t>
  </si>
  <si>
    <t>Тяга прямая</t>
  </si>
  <si>
    <t>Тяга изогнутая</t>
  </si>
  <si>
    <t>Шайба упорная</t>
  </si>
  <si>
    <t>ASG.103</t>
  </si>
  <si>
    <t>ASG.104</t>
  </si>
  <si>
    <t>ASG.105/600</t>
  </si>
  <si>
    <t>ASG.105/1000</t>
  </si>
  <si>
    <t>Мотор-редуктор привода ASG600</t>
  </si>
  <si>
    <t>Мотор-редуктор привода ASG1000</t>
  </si>
  <si>
    <t>Трансформатор привода ASG600</t>
  </si>
  <si>
    <t>ASG.106/600</t>
  </si>
  <si>
    <t>ASG.106/1000</t>
  </si>
  <si>
    <t>Трансформатор привода ASG1000</t>
  </si>
  <si>
    <t>Привод ASI50 для автоматизации промышленных ворот</t>
  </si>
  <si>
    <t>Электродвигатель привода в корпусе</t>
  </si>
  <si>
    <t>ASI.101</t>
  </si>
  <si>
    <t>Редуктор в корпусе с узлом разблокировки и узлом выключателей конечных положений</t>
  </si>
  <si>
    <t>ASI.102</t>
  </si>
  <si>
    <t>Узел цепи аварийного ручного управления</t>
  </si>
  <si>
    <t>ASI.103</t>
  </si>
  <si>
    <t>23   (55, 56, 60 - 66, 68 - 71, 74-78, 80, 83)</t>
  </si>
  <si>
    <t>1    (2 - 8, 13 - 16)</t>
  </si>
  <si>
    <t>ASI.104</t>
  </si>
  <si>
    <t>Рычаг разблокировки с винтами</t>
  </si>
  <si>
    <t>ASI.105</t>
  </si>
  <si>
    <t>ASI.106</t>
  </si>
  <si>
    <t>Выключатели конечных положений</t>
  </si>
  <si>
    <t>ASI.107</t>
  </si>
  <si>
    <t>Набор кабелей подключения</t>
  </si>
  <si>
    <t>Шпонка для пустотелого вала</t>
  </si>
  <si>
    <t>Крышка корпуса блока управления</t>
  </si>
  <si>
    <t>DGT.101</t>
  </si>
  <si>
    <t>Блок контактный кнопки</t>
  </si>
  <si>
    <t>DGT.102</t>
  </si>
  <si>
    <t>Основание корпуса блока управления</t>
  </si>
  <si>
    <t>DGT.103</t>
  </si>
  <si>
    <t>Модуль блока управления</t>
  </si>
  <si>
    <t>ASI.108</t>
  </si>
  <si>
    <t>Приводы серии ASL для автоматизации откатных ворот</t>
  </si>
  <si>
    <t>ASL.101/500</t>
  </si>
  <si>
    <t>ASL.101/1000</t>
  </si>
  <si>
    <t>ASL.101/2000</t>
  </si>
  <si>
    <t>Статор электродвигателя привода ASL500 в корпусе</t>
  </si>
  <si>
    <t>6, 7, 33</t>
  </si>
  <si>
    <t>ASL.102/500</t>
  </si>
  <si>
    <t>ASL.102/1000</t>
  </si>
  <si>
    <t>Статор электродвигателя привода ASL1000 в корпусе</t>
  </si>
  <si>
    <t>ASL.102/2000</t>
  </si>
  <si>
    <t>Статор электродвигателя привода ASL2000 в корпусе</t>
  </si>
  <si>
    <t>9, 10</t>
  </si>
  <si>
    <t>Основание корпуса привода ASL500  и ASL1000 с рычагом разблокировки</t>
  </si>
  <si>
    <t>ASL.103/500/1000</t>
  </si>
  <si>
    <t>16, 17, 34</t>
  </si>
  <si>
    <t>Основание корпуса привода ASL2000 с рычагом разблокировки</t>
  </si>
  <si>
    <t>ASL.103/2000</t>
  </si>
  <si>
    <t>ASL.105</t>
  </si>
  <si>
    <t>Выходной вал с червячным колесом и узлом разблокировки</t>
  </si>
  <si>
    <t>ASL.104</t>
  </si>
  <si>
    <t>18 - 24</t>
  </si>
  <si>
    <t>ASL.106</t>
  </si>
  <si>
    <t>Набор крепления конденсатора, подключений и узла выключателей конечных положений</t>
  </si>
  <si>
    <t>ASL.107</t>
  </si>
  <si>
    <t>Замок разблокировки</t>
  </si>
  <si>
    <t>Пружина механической муфты для привода ASL500</t>
  </si>
  <si>
    <t>Пружина механической муфты для привода ASL1000 и ASL2000</t>
  </si>
  <si>
    <t>Сапун привода ASL1000</t>
  </si>
  <si>
    <t>Конденсатор 12мкФ (к приводу ASL500)</t>
  </si>
  <si>
    <t>Конденсатор 20мкФ (к приводу ASL1000)</t>
  </si>
  <si>
    <t>Конденсатор 35мкФ (к приводу ASL2000)</t>
  </si>
  <si>
    <t>Набор привода ASL500 для монтажа блока управления</t>
  </si>
  <si>
    <t>Набор привода ASL1000 для монтажа блока управления</t>
  </si>
  <si>
    <t>Набор привода ASL2000 для монтажа блока управления</t>
  </si>
  <si>
    <t>Крепление рейки</t>
  </si>
  <si>
    <t>ASB.001</t>
  </si>
  <si>
    <t>Вал выходной шлагбаума</t>
  </si>
  <si>
    <t>ASB.201</t>
  </si>
  <si>
    <t>Винт М8x12</t>
  </si>
  <si>
    <t>Рычаг узла натяжения пружин</t>
  </si>
  <si>
    <t>Подшипник 61804</t>
  </si>
  <si>
    <t>Винт М10х55</t>
  </si>
  <si>
    <t>Стойка</t>
  </si>
  <si>
    <t>Подшипник 60108-2FS</t>
  </si>
  <si>
    <t>Кольцо стопорное внутреннее 68</t>
  </si>
  <si>
    <t>Кольцо стопорное наружное 40</t>
  </si>
  <si>
    <t>Шпонка 10х35</t>
  </si>
  <si>
    <t>Шпонка 10х36</t>
  </si>
  <si>
    <t>Вал</t>
  </si>
  <si>
    <t>Винт М5х10</t>
  </si>
  <si>
    <t>Винт М6х16</t>
  </si>
  <si>
    <t>Редуктор</t>
  </si>
  <si>
    <t>ASB.202</t>
  </si>
  <si>
    <t>Шайба пружинная 5</t>
  </si>
  <si>
    <t>Шайба плоская 5</t>
  </si>
  <si>
    <t>Шестерня</t>
  </si>
  <si>
    <t>Основание боковое малое</t>
  </si>
  <si>
    <t>Втулка</t>
  </si>
  <si>
    <t>Упор</t>
  </si>
  <si>
    <t>Болт</t>
  </si>
  <si>
    <t>Шпонка 10х28</t>
  </si>
  <si>
    <t>Рычаг с болтами упорными</t>
  </si>
  <si>
    <t>Винт М5х16</t>
  </si>
  <si>
    <t>Подшипник 16006-2FS</t>
  </si>
  <si>
    <t>Колесо зубчатое</t>
  </si>
  <si>
    <t>Кольцо стопорное наружное 26</t>
  </si>
  <si>
    <t>Кольцо стопорное наружное 30</t>
  </si>
  <si>
    <t>Шпонка 8х15</t>
  </si>
  <si>
    <t>Вал-шестерня</t>
  </si>
  <si>
    <t>Кольцо стопорное наружное 15</t>
  </si>
  <si>
    <t>Основание боковое большое</t>
  </si>
  <si>
    <t>Кольцо стопорное наружное 20</t>
  </si>
  <si>
    <t>Подшипник 61902</t>
  </si>
  <si>
    <t>Шайба</t>
  </si>
  <si>
    <t>Кольцо стопорное внутреннее 55</t>
  </si>
  <si>
    <t>Тяга</t>
  </si>
  <si>
    <t>ASB.203</t>
  </si>
  <si>
    <t>Болт М16</t>
  </si>
  <si>
    <t>Колпак</t>
  </si>
  <si>
    <t>ASB.204</t>
  </si>
  <si>
    <t>Узел магнитных выключателей</t>
  </si>
  <si>
    <t>ASB.205</t>
  </si>
  <si>
    <t>Гайка-барашек М5</t>
  </si>
  <si>
    <t>ASB.206</t>
  </si>
  <si>
    <t>Маховик</t>
  </si>
  <si>
    <t>ASB.207</t>
  </si>
  <si>
    <t>Пружина 5</t>
  </si>
  <si>
    <t>ASB.208</t>
  </si>
  <si>
    <t>Пружина 6</t>
  </si>
  <si>
    <t>Тумба шлагбаума (стойка)</t>
  </si>
  <si>
    <t>ASB.209</t>
  </si>
  <si>
    <t>Корпус (сварная конструкция)</t>
  </si>
  <si>
    <t>80, 83, 84</t>
  </si>
  <si>
    <t>Дверца</t>
  </si>
  <si>
    <t>Стенка задняя</t>
  </si>
  <si>
    <t>Замок</t>
  </si>
  <si>
    <t>ASB.082</t>
  </si>
  <si>
    <t>ASB.085</t>
  </si>
  <si>
    <t>Конденсатор</t>
  </si>
  <si>
    <t>ASB.087</t>
  </si>
  <si>
    <t>Конденсатор 8мкФ</t>
  </si>
  <si>
    <t>ASB.210</t>
  </si>
  <si>
    <t>ASB.211</t>
  </si>
  <si>
    <t>Ключ замка дверцы</t>
  </si>
  <si>
    <t>ASB.115</t>
  </si>
  <si>
    <t>Корпус блока управления</t>
  </si>
  <si>
    <t>ASB.212</t>
  </si>
  <si>
    <t>Кнопки</t>
  </si>
  <si>
    <t>Модуль основной блока управления</t>
  </si>
  <si>
    <t>ASB.213</t>
  </si>
  <si>
    <t>Модуль управления</t>
  </si>
  <si>
    <t>ASB.214</t>
  </si>
  <si>
    <t>Шлейф</t>
  </si>
  <si>
    <t>Выходной вал мотор-редуктора с узлом разблокировки</t>
  </si>
  <si>
    <t>ASB.215</t>
  </si>
  <si>
    <t>Электродвигатель</t>
  </si>
  <si>
    <t>ASB.216</t>
  </si>
  <si>
    <t>DGT.203</t>
  </si>
  <si>
    <r>
      <t>Электродвигатель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</si>
  <si>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Механизм цепи аварийного ручного управления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</si>
  <si>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Статор электродвигателя привода ASL500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</si>
  <si>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Статор электродвигателя привода ASL1000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</si>
  <si>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Статор электродвигателя привода ASL2000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</si>
  <si>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Основание корпуса привода ASL500  и ASL1000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</si>
  <si>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Вал выходной с червячным колесом и узлом разблокировки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</si>
  <si>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t>Пружина Ø5мм</t>
  </si>
  <si>
    <t>Пружина Ø6мм</t>
  </si>
  <si>
    <r>
      <t>Корпус с выключателями магнитными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</si>
  <si>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Замок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</si>
  <si>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t>Код</t>
  </si>
  <si>
    <t>Цвет</t>
  </si>
  <si>
    <t>Ед.изм.</t>
  </si>
  <si>
    <t>-</t>
  </si>
  <si>
    <t>шт.</t>
  </si>
  <si>
    <t>Рейка приводная  длинной 3,2м</t>
  </si>
  <si>
    <t>Рейка приводная  длинной 3,5м</t>
  </si>
  <si>
    <t>Рейка приводная длинной 4,2м</t>
  </si>
  <si>
    <t>Каретка в сборе</t>
  </si>
  <si>
    <t>Главная плата (блок управления)</t>
  </si>
  <si>
    <t>CUID-230</t>
  </si>
  <si>
    <t>Блок управления для привода промышленных ворот</t>
  </si>
  <si>
    <t>Ротор электродвига-теля с червяком (в сборе)</t>
  </si>
  <si>
    <t>Узел выключателей конечных положений в сборе</t>
  </si>
  <si>
    <t>Мотор-редуктор с узлом разблокировки</t>
  </si>
  <si>
    <t>Пружина O5мм</t>
  </si>
  <si>
    <t>Пружина O6мм</t>
  </si>
  <si>
    <r>
      <t>Узел натяжения (</t>
    </r>
    <r>
      <rPr>
        <b/>
        <u/>
        <sz val="10"/>
        <color theme="1"/>
        <rFont val="Arial"/>
        <family val="2"/>
        <charset val="204"/>
      </rPr>
      <t>в сборе</t>
    </r>
    <r>
      <rPr>
        <sz val="10"/>
        <color theme="1"/>
        <rFont val="Arial"/>
        <family val="2"/>
        <charset val="204"/>
      </rPr>
      <t>)</t>
    </r>
  </si>
  <si>
    <r>
      <t>Каретка (</t>
    </r>
    <r>
      <rPr>
        <b/>
        <u/>
        <sz val="10"/>
        <color theme="1"/>
        <rFont val="Arial"/>
        <family val="2"/>
        <charset val="204"/>
      </rPr>
      <t>в сборе</t>
    </r>
    <r>
      <rPr>
        <b/>
        <sz val="10"/>
        <color theme="1"/>
        <rFont val="Arial"/>
        <family val="2"/>
        <charset val="204"/>
      </rPr>
      <t>)</t>
    </r>
  </si>
  <si>
    <t>1.</t>
  </si>
  <si>
    <t>2.</t>
  </si>
  <si>
    <t>3.</t>
  </si>
  <si>
    <t>4.</t>
  </si>
  <si>
    <t>5.</t>
  </si>
  <si>
    <t>Прайс-лист запасных частей для систем автоматизации AN-Motors</t>
  </si>
  <si>
    <t>Сводный прайс-лист</t>
  </si>
  <si>
    <t xml:space="preserve">   </t>
  </si>
  <si>
    <t>Номер на деталиро- вочной схеме</t>
  </si>
  <si>
    <t>Номер на деталировочной схеме</t>
  </si>
  <si>
    <t>Привод ASI100 для автоматизации промышленных ворот</t>
  </si>
  <si>
    <t>Редуктор с выходным валом</t>
  </si>
  <si>
    <t>ASI.301</t>
  </si>
  <si>
    <t>Рычаг и ось разблокировки</t>
  </si>
  <si>
    <t>ASI.302</t>
  </si>
  <si>
    <t>Ось разблокировки</t>
  </si>
  <si>
    <t>Сальник В 12×24×7</t>
  </si>
  <si>
    <t>Рычаг разблокировки</t>
  </si>
  <si>
    <t>Редуктор конечных положений</t>
  </si>
  <si>
    <t>ASI.303</t>
  </si>
  <si>
    <r>
      <t>Редуктор конечных положений в корпусе (</t>
    </r>
    <r>
      <rPr>
        <b/>
        <u/>
        <sz val="10"/>
        <rFont val="Arial"/>
        <family val="2"/>
        <charset val="204"/>
      </rPr>
      <t>в сборе</t>
    </r>
    <r>
      <rPr>
        <sz val="10"/>
        <rFont val="Arial"/>
        <family val="2"/>
        <charset val="204"/>
      </rPr>
      <t>)</t>
    </r>
  </si>
  <si>
    <t>28, 29</t>
  </si>
  <si>
    <t>Узел кулачков конечных положений</t>
  </si>
  <si>
    <t>ASI.304</t>
  </si>
  <si>
    <t>ASI.305</t>
  </si>
  <si>
    <t>ASI.306</t>
  </si>
  <si>
    <r>
      <t>Электродвигатель с червяком (</t>
    </r>
    <r>
      <rPr>
        <b/>
        <u/>
        <sz val="10"/>
        <rFont val="Arial"/>
        <family val="2"/>
        <charset val="204"/>
      </rPr>
      <t>в сборе</t>
    </r>
    <r>
      <rPr>
        <sz val="10"/>
        <rFont val="Arial"/>
        <family val="2"/>
        <charset val="204"/>
      </rPr>
      <t>)</t>
    </r>
  </si>
  <si>
    <t>38-43</t>
  </si>
  <si>
    <t>Шпонка 4×4×14</t>
  </si>
  <si>
    <t>Кольцо стопорное наружное 12</t>
  </si>
  <si>
    <t>ASI.307</t>
  </si>
  <si>
    <t>ASI.308</t>
  </si>
  <si>
    <t>ASI.309</t>
  </si>
  <si>
    <t>DGT.201</t>
  </si>
  <si>
    <t>DGT.202</t>
  </si>
  <si>
    <t>Плата блока управления BS-SG1.92K (с приемником радиоуправления)</t>
  </si>
  <si>
    <t>Мотор-редуктор в сборе</t>
  </si>
  <si>
    <t>59 (90-98)</t>
  </si>
  <si>
    <t>6.</t>
  </si>
  <si>
    <t>Модуль блока управления основной</t>
  </si>
  <si>
    <t>Корпус блока управления CUID</t>
  </si>
  <si>
    <t>Модуль электронный индикации и кнопок</t>
  </si>
  <si>
    <t>CUID-400</t>
  </si>
  <si>
    <t>Блок управления привода для промышленных ворот</t>
  </si>
  <si>
    <t>ASG.023</t>
  </si>
  <si>
    <t>Узел кулачков выключателей конечных положений (в сборе)</t>
  </si>
  <si>
    <t>ASI.006</t>
  </si>
  <si>
    <t>17 (18-22, 24-29, 31, 32)</t>
  </si>
  <si>
    <t>ASI.025</t>
  </si>
  <si>
    <t>MCID-1.3</t>
  </si>
  <si>
    <t>MCID</t>
  </si>
  <si>
    <t>MIID-2</t>
  </si>
  <si>
    <t>MCID-2.3</t>
  </si>
  <si>
    <t>ASL.008</t>
  </si>
  <si>
    <t>ASL.105/2000</t>
  </si>
  <si>
    <t>Перечень запасных частей</t>
  </si>
  <si>
    <t>Крышка корпуса верхняя</t>
  </si>
  <si>
    <t>Крышка корпуса нижняя</t>
  </si>
  <si>
    <t>Крышка защитная</t>
  </si>
  <si>
    <t>Крышка монтажная</t>
  </si>
  <si>
    <t>Электродвигатель с катушкой тормоза электромагнитного (в сборе)</t>
  </si>
  <si>
    <t>Катушка тормоза электромагнитного</t>
  </si>
  <si>
    <t>Муфта (комплект)</t>
  </si>
  <si>
    <t>Гайка нажимная</t>
  </si>
  <si>
    <t>Механизм разблокировки (в сборе)</t>
  </si>
  <si>
    <t>Механизм регулировки конечных положений</t>
  </si>
  <si>
    <t>Гайка ходовая (в сборе)</t>
  </si>
  <si>
    <t>Уголок крепления кронштейна заднего</t>
  </si>
  <si>
    <t>Кронштейн крепления задний</t>
  </si>
  <si>
    <t>Втулка износостойкая</t>
  </si>
  <si>
    <t>Ось ø12×30мм</t>
  </si>
  <si>
    <t>Гайка для монтажа заднего крепления </t>
  </si>
  <si>
    <t>Конденсатор 10мкФ x 400B</t>
  </si>
  <si>
    <t>Скоба</t>
  </si>
  <si>
    <t>Подшипник 6203</t>
  </si>
  <si>
    <t>Комплект заглушек</t>
  </si>
  <si>
    <t>Ключ разблокировки</t>
  </si>
  <si>
    <t>Комплект дисков тормоза электромагнитного</t>
  </si>
  <si>
    <t xml:space="preserve">Корпус блока управления </t>
  </si>
  <si>
    <t xml:space="preserve">Плата управления электроприводом </t>
  </si>
  <si>
    <t>ASW.5001</t>
  </si>
  <si>
    <t>ASW.5002</t>
  </si>
  <si>
    <t>ASW.5003</t>
  </si>
  <si>
    <t>ASW.5004</t>
  </si>
  <si>
    <t>ASW.5005</t>
  </si>
  <si>
    <t>ASW.5006</t>
  </si>
  <si>
    <t>ASW.5007</t>
  </si>
  <si>
    <t>ASW.5008</t>
  </si>
  <si>
    <t>ASW.5009</t>
  </si>
  <si>
    <t>ASW.5010</t>
  </si>
  <si>
    <t>ASW.5011</t>
  </si>
  <si>
    <t>ASW.5012</t>
  </si>
  <si>
    <t>ASW.5013</t>
  </si>
  <si>
    <t>ASW.5014</t>
  </si>
  <si>
    <t>ASW.5015</t>
  </si>
  <si>
    <t>ASW.5016</t>
  </si>
  <si>
    <t>ASW.5017</t>
  </si>
  <si>
    <t>ASW.5018</t>
  </si>
  <si>
    <t>ASW.5019</t>
  </si>
  <si>
    <t>ASW.5020</t>
  </si>
  <si>
    <t>ASW.5021</t>
  </si>
  <si>
    <t>ASW.5022</t>
  </si>
  <si>
    <t>ASW.5023</t>
  </si>
  <si>
    <t>ASW.5024</t>
  </si>
  <si>
    <t>ASW.5025</t>
  </si>
  <si>
    <t>ASW.5026</t>
  </si>
  <si>
    <t>ASW.5027</t>
  </si>
  <si>
    <t>ASW.5028</t>
  </si>
  <si>
    <t>ASW.5029</t>
  </si>
  <si>
    <t>ASW.5030</t>
  </si>
  <si>
    <t>CUSD.101</t>
  </si>
  <si>
    <t>MCSW-3.3</t>
  </si>
  <si>
    <t>Состав узла ремонтной позиции</t>
  </si>
  <si>
    <t>Элемент узла</t>
  </si>
  <si>
    <t>ASW.4001</t>
  </si>
  <si>
    <t>ASW.4002</t>
  </si>
  <si>
    <t>ASW.4003</t>
  </si>
  <si>
    <t>ASW.4004</t>
  </si>
  <si>
    <t>ASW.4005</t>
  </si>
  <si>
    <t>ASW.4006</t>
  </si>
  <si>
    <t>ASW.4007</t>
  </si>
  <si>
    <t>ASW.4008</t>
  </si>
  <si>
    <t>ASW.4009</t>
  </si>
  <si>
    <t>ASW.4010</t>
  </si>
  <si>
    <t>ASW.4011</t>
  </si>
  <si>
    <t>ASW.4012</t>
  </si>
  <si>
    <t>ASW.4013</t>
  </si>
  <si>
    <t>ASW.4014</t>
  </si>
  <si>
    <t>ASW.4015</t>
  </si>
  <si>
    <t>ASW.4016</t>
  </si>
  <si>
    <t>ASW.4017</t>
  </si>
  <si>
    <t>ASW.4018</t>
  </si>
  <si>
    <t>ASW.4019</t>
  </si>
  <si>
    <t>ASW.4020</t>
  </si>
  <si>
    <t>ASW.4021</t>
  </si>
  <si>
    <t>ASW.4022</t>
  </si>
  <si>
    <t>ASW.4023</t>
  </si>
  <si>
    <t>ASW.4024</t>
  </si>
  <si>
    <t>ASW.4025</t>
  </si>
  <si>
    <t>ASW.4026</t>
  </si>
  <si>
    <t>ASW.4027</t>
  </si>
  <si>
    <t>ASW.4028</t>
  </si>
  <si>
    <t>ASW.4029</t>
  </si>
  <si>
    <t>ASW.4030</t>
  </si>
  <si>
    <t>Корпус (в сборе)</t>
  </si>
  <si>
    <t>Рычаг прямой</t>
  </si>
  <si>
    <t>Рычаг изогнутый</t>
  </si>
  <si>
    <t>Кронштейн монтажный</t>
  </si>
  <si>
    <t>Электродвигатель с червяком (в сборе)</t>
  </si>
  <si>
    <t>Заглушка</t>
  </si>
  <si>
    <t>Подшипник 6201Z</t>
  </si>
  <si>
    <t>Конденсатор 10мкФx400B</t>
  </si>
  <si>
    <t>Кулачки (комплект)</t>
  </si>
  <si>
    <t>Червяк (комплект)</t>
  </si>
  <si>
    <t>Колесо червячное</t>
  </si>
  <si>
    <t>Механизм разблокировки (комплект)</t>
  </si>
  <si>
    <t>Вал первичный</t>
  </si>
  <si>
    <t>Вал вторичный</t>
  </si>
  <si>
    <t>Вал выходной с шестерней (в сборе)</t>
  </si>
  <si>
    <t>Замок разблокировки (в сборе)</t>
  </si>
  <si>
    <t>Шток разблокировки (комплект)</t>
  </si>
  <si>
    <t>Скоба крепежная</t>
  </si>
  <si>
    <t>Крепление троса (в сборе)</t>
  </si>
  <si>
    <t>Шайба специальная</t>
  </si>
  <si>
    <t>Крепление рейки (внутреннее)</t>
  </si>
  <si>
    <t>ASB.038</t>
  </si>
  <si>
    <t>7.</t>
  </si>
  <si>
    <t>8.</t>
  </si>
  <si>
    <r>
      <t xml:space="preserve">5 </t>
    </r>
    <r>
      <rPr>
        <sz val="10"/>
        <color theme="1"/>
        <rFont val="Calibri"/>
        <family val="2"/>
        <charset val="204"/>
      </rPr>
      <t>─11</t>
    </r>
  </si>
  <si>
    <t>Кронштейн крепления рейки к потолку</t>
  </si>
  <si>
    <t>ASG.042</t>
  </si>
  <si>
    <t>ASG.043</t>
  </si>
  <si>
    <t>Крышка (в сборе)</t>
  </si>
  <si>
    <t>33, 34</t>
  </si>
  <si>
    <t>Клавиши</t>
  </si>
  <si>
    <t>ASG.020</t>
  </si>
  <si>
    <t>Плата управления для кнопочной панели</t>
  </si>
  <si>
    <t>Шлейф соединения главной платы с платой управления</t>
  </si>
  <si>
    <t>Плафон корпуса привода</t>
  </si>
  <si>
    <t>Основание корпуса (в сборе)</t>
  </si>
  <si>
    <t>Плата главная (блок управления)</t>
  </si>
  <si>
    <t>Мотор-редуктор с энкодером (привод ASG600)</t>
  </si>
  <si>
    <t>41, 43</t>
  </si>
  <si>
    <t>Мотор-редуктор с энкодером (привод ASG1000)</t>
  </si>
  <si>
    <t>Колесо червячное с выходным валом мотор-редуктора</t>
  </si>
  <si>
    <t>ASG.060</t>
  </si>
  <si>
    <t>ASG.061</t>
  </si>
  <si>
    <t>Модуль энкодера мотор-редуктора со шлейфом</t>
  </si>
  <si>
    <t>Болт крепления трансформатора</t>
  </si>
  <si>
    <t>Трансформатор 80Вт (привод ASG600)</t>
  </si>
  <si>
    <t>Корпус трансформатора</t>
  </si>
  <si>
    <t>Трансформатор 100Вт (привод ASG1000)</t>
  </si>
  <si>
    <t>Шнурок разблокировки</t>
  </si>
  <si>
    <t>Редуктор в корпусе с узлом разблокировки и узлом кулачков выключателей конечных положений</t>
  </si>
  <si>
    <t>33 (34-49)</t>
  </si>
  <si>
    <t>Винт М6х12</t>
  </si>
  <si>
    <t>Редуктор с узлом разблокировки в корпусе (в сборе)</t>
  </si>
  <si>
    <t>ASI.010</t>
  </si>
  <si>
    <t>Крышка редуктора</t>
  </si>
  <si>
    <t>ASI.020</t>
  </si>
  <si>
    <t>Крышка шкива цепи</t>
  </si>
  <si>
    <t>Рычаг и вал разблокировки</t>
  </si>
  <si>
    <t>Выключатель конечных положений</t>
  </si>
  <si>
    <r>
      <t>Переключатель сетевой</t>
    </r>
    <r>
      <rPr>
        <b/>
        <u/>
        <sz val="10"/>
        <color theme="1"/>
        <rFont val="Arial"/>
        <family val="2"/>
        <charset val="204"/>
      </rPr>
      <t/>
    </r>
  </si>
  <si>
    <t>Блок управления CUID-230</t>
  </si>
  <si>
    <t>MCID-2N</t>
  </si>
  <si>
    <t>Крышка корпуса в сборе с модулем элетронным индикации и кнопок</t>
  </si>
  <si>
    <t>Модернизированные крышка корпуса и модуль электронный индикации и кнопок</t>
  </si>
  <si>
    <t>Редуктор с выходным валом и узлом разблокировки</t>
  </si>
  <si>
    <t>1 (2, 3, 7-26)</t>
  </si>
  <si>
    <t>Редуктор в корпусе с узлом разблокировки (в сборе)</t>
  </si>
  <si>
    <t>Винт М6х18</t>
  </si>
  <si>
    <t>Винт М6х20</t>
  </si>
  <si>
    <t>ASI.311</t>
  </si>
  <si>
    <t xml:space="preserve">Основание </t>
  </si>
  <si>
    <t>Механизм цепи аварийного ручного управления с механическим выключателем</t>
  </si>
  <si>
    <t>Крышка цепи</t>
  </si>
  <si>
    <t>ASI.251</t>
  </si>
  <si>
    <t>Крышка узла цепи</t>
  </si>
  <si>
    <t>ASI.263</t>
  </si>
  <si>
    <t>Переключатель сетевой трехполюсный</t>
  </si>
  <si>
    <t>Блок управления CUID-400</t>
  </si>
  <si>
    <t>MCID-2.4</t>
  </si>
  <si>
    <t>Крышка корпуса в сборе с модулем электронным индикации и кнопок</t>
  </si>
  <si>
    <t>Основание блока управления для привода ASL500 и ASL1000</t>
  </si>
  <si>
    <t>Набор привода ASL500/ASL1000 для монтажа блока управления</t>
  </si>
  <si>
    <t>Винт М8×30 крепления основания блока управления для привода ASL500 и ASL1000</t>
  </si>
  <si>
    <t>Винт М8×16 крепления основания блока управления для привода ASL2000</t>
  </si>
  <si>
    <t>Основание блока управления для привода ASL2000</t>
  </si>
  <si>
    <t>Гайка механической муфты</t>
  </si>
  <si>
    <r>
      <t>Основание корпуса привода ASL2000 (</t>
    </r>
    <r>
      <rPr>
        <b/>
        <u/>
        <sz val="10"/>
        <color theme="1"/>
        <rFont val="Arial"/>
        <family val="2"/>
        <charset val="204"/>
      </rPr>
      <t>в сборе, с вводом кабельным м16</t>
    </r>
    <r>
      <rPr>
        <sz val="10"/>
        <color theme="1"/>
        <rFont val="Arial"/>
        <family val="2"/>
        <charset val="204"/>
      </rPr>
      <t>)</t>
    </r>
  </si>
  <si>
    <t xml:space="preserve">Ротор электродвигателя с червяком </t>
  </si>
  <si>
    <t>Ротор электродвигателя с червяком</t>
  </si>
  <si>
    <t>Ротор электродвигателя с червяком (единое исполнение с валом) для привода  ASL500</t>
  </si>
  <si>
    <t>Подшипник 6302</t>
  </si>
  <si>
    <r>
      <t>Ротор электродвигателя с червяком</t>
    </r>
    <r>
      <rPr>
        <b/>
        <u/>
        <sz val="10"/>
        <color theme="1"/>
        <rFont val="Arial"/>
        <family val="2"/>
        <charset val="204"/>
      </rPr>
      <t/>
    </r>
  </si>
  <si>
    <t>Ротор электродвигателя с червяком (единое исполнение с валом) для привода  ASL1000</t>
  </si>
  <si>
    <t>Ротор электродвигателя с червяком (единое исполнение с валом) для привода  ASL2000</t>
  </si>
  <si>
    <t xml:space="preserve">Болт М6х20 </t>
  </si>
  <si>
    <t>ASL.109</t>
  </si>
  <si>
    <t>Набор кронштейнов конечных положений</t>
  </si>
  <si>
    <t>Кронштейн крепления конденсатора, подключений и узла выключателей конечных положений</t>
  </si>
  <si>
    <t>Узел выключателей конечных положений (в сборе)</t>
  </si>
  <si>
    <t>Резинка защитная узла выключателей конечных положений (в сборе)</t>
  </si>
  <si>
    <t>ASL.033N</t>
  </si>
  <si>
    <t>Замок рычага разблокировки ( в сборе)</t>
  </si>
  <si>
    <t>ASW.3003</t>
  </si>
  <si>
    <t>ASW.3004</t>
  </si>
  <si>
    <t>Кожух привода верхний (для привода ASW3000)</t>
  </si>
  <si>
    <t>Кожух привода верхний (для привода ASW5000)</t>
  </si>
  <si>
    <t>Кожух привода нижний (для привода ASW3000)</t>
  </si>
  <si>
    <t>Кожух привода нижний (для привода ASW5000)</t>
  </si>
  <si>
    <t>ASW.3013</t>
  </si>
  <si>
    <t>Винт ходовой (для привода ASW5000)</t>
  </si>
  <si>
    <t>Винт ходовой (для привода ASW3000)</t>
  </si>
  <si>
    <t>Вставка защитная (для привода ASW5000)</t>
  </si>
  <si>
    <t>Вставка защитная (для привода ASW3000)</t>
  </si>
  <si>
    <t>ASW.3016</t>
  </si>
  <si>
    <t>Крепление переднее (для привода ASW5000)</t>
  </si>
  <si>
    <t>Крепление переднее (для привода ASW3000)</t>
  </si>
  <si>
    <t>ASW.3018</t>
  </si>
  <si>
    <t>Подшипник</t>
  </si>
  <si>
    <t xml:space="preserve">Вал выходной с шестерней </t>
  </si>
  <si>
    <t>Крепление троса</t>
  </si>
  <si>
    <t>Пластина крепление рейки</t>
  </si>
  <si>
    <t>ASB.113</t>
  </si>
  <si>
    <t>Крепление рейки (внешняя пластина крепления)</t>
  </si>
  <si>
    <t>Винт стопорный рычага</t>
  </si>
  <si>
    <t>Рым-болт (с правой и левой резьбой)</t>
  </si>
  <si>
    <t>28, 34</t>
  </si>
  <si>
    <t>Гайка М16</t>
  </si>
  <si>
    <t>31, 33</t>
  </si>
  <si>
    <t xml:space="preserve">Втулка </t>
  </si>
  <si>
    <t>Тяга (комплект)</t>
  </si>
  <si>
    <t>Выключатель узла механических выключателей</t>
  </si>
  <si>
    <t>Кронштейн механических выключателей</t>
  </si>
  <si>
    <t>Модуль электронный BS-DZ2 блока управления</t>
  </si>
  <si>
    <t>Модуль управления (с кнопками и светодиодами)</t>
  </si>
  <si>
    <t>ASB.202L</t>
  </si>
  <si>
    <t>ASB.205L</t>
  </si>
  <si>
    <t>ASB.206L</t>
  </si>
  <si>
    <t>ASB.209L</t>
  </si>
  <si>
    <t>ASB.212.1</t>
  </si>
  <si>
    <t>ASB.213.1</t>
  </si>
  <si>
    <t>Модуль электронный MCBR-1.1 блока управления</t>
  </si>
  <si>
    <t>ASB.214.1</t>
  </si>
  <si>
    <r>
      <t>Вал выходной шлагбаума (в сборе)</t>
    </r>
    <r>
      <rPr>
        <i/>
        <sz val="10"/>
        <color theme="1"/>
        <rFont val="Arial"/>
        <family val="2"/>
        <charset val="204"/>
      </rPr>
      <t xml:space="preserve">
 (для левого исполнения - LEFT)</t>
    </r>
  </si>
  <si>
    <r>
      <t>Вал выходной шлагбаума (в сборе)</t>
    </r>
    <r>
      <rPr>
        <i/>
        <sz val="10"/>
        <color theme="1"/>
        <rFont val="Arial"/>
        <family val="2"/>
        <charset val="204"/>
      </rPr>
      <t xml:space="preserve">
(для правого исполнения - RIGHT)</t>
    </r>
  </si>
  <si>
    <r>
      <t xml:space="preserve">Редуктор (в сборе)
</t>
    </r>
    <r>
      <rPr>
        <i/>
        <sz val="10"/>
        <color theme="1"/>
        <rFont val="Arial"/>
        <family val="2"/>
        <charset val="204"/>
      </rPr>
      <t>(для правого исполнения - RIGHT)</t>
    </r>
  </si>
  <si>
    <r>
      <t xml:space="preserve">Редуктор (в сборе)
</t>
    </r>
    <r>
      <rPr>
        <i/>
        <sz val="10"/>
        <color theme="1"/>
        <rFont val="Arial"/>
        <family val="2"/>
        <charset val="204"/>
      </rPr>
      <t>(для левого исполнения - LEFT)</t>
    </r>
  </si>
  <si>
    <r>
      <t xml:space="preserve">Узел магнитных выключателей
</t>
    </r>
    <r>
      <rPr>
        <i/>
        <sz val="10"/>
        <color theme="1"/>
        <rFont val="Arial"/>
        <family val="2"/>
        <charset val="204"/>
      </rPr>
      <t>(для правого исполнения - RIGHT)</t>
    </r>
  </si>
  <si>
    <r>
      <t>Узел магнитных выключателей</t>
    </r>
    <r>
      <rPr>
        <i/>
        <sz val="10"/>
        <color theme="1"/>
        <rFont val="Arial"/>
        <family val="2"/>
        <charset val="204"/>
      </rPr>
      <t xml:space="preserve">
(для левого исполнения - LEFT)</t>
    </r>
  </si>
  <si>
    <r>
      <t xml:space="preserve">Мотор-редуктор с узлом разблокировки
</t>
    </r>
    <r>
      <rPr>
        <i/>
        <sz val="10"/>
        <color theme="1"/>
        <rFont val="Arial"/>
        <family val="2"/>
        <charset val="204"/>
      </rPr>
      <t xml:space="preserve">(для правого исполнения - RIGHT) </t>
    </r>
  </si>
  <si>
    <r>
      <t xml:space="preserve">Мотор-редуктор с узлом разблокировки
</t>
    </r>
    <r>
      <rPr>
        <i/>
        <sz val="10"/>
        <color theme="1"/>
        <rFont val="Arial"/>
        <family val="2"/>
        <charset val="204"/>
      </rPr>
      <t>(для левого исполнения - LEFT)</t>
    </r>
  </si>
  <si>
    <r>
      <t xml:space="preserve">Тумба шлагбаума (стойка)
</t>
    </r>
    <r>
      <rPr>
        <i/>
        <sz val="10"/>
        <color theme="1"/>
        <rFont val="Arial"/>
        <family val="2"/>
        <charset val="204"/>
      </rPr>
      <t xml:space="preserve">(для правого исполнения - RIGHT) </t>
    </r>
  </si>
  <si>
    <r>
      <t>Тумба шлагбаума (стойка)</t>
    </r>
    <r>
      <rPr>
        <i/>
        <sz val="10"/>
        <color theme="1"/>
        <rFont val="Arial"/>
        <family val="2"/>
        <charset val="204"/>
      </rPr>
      <t xml:space="preserve">
(для левого исполнения - LEFT)</t>
    </r>
  </si>
  <si>
    <t>Привод ASW5000, ASW3000 линейного типа, блок управления CUSD-1 для автоматизации распашных ворот</t>
  </si>
  <si>
    <t>Привод ASW5000, ASW3000 линейного типа, 
блок управления CUSD-1 для автоматизации распашных ворот</t>
  </si>
  <si>
    <t>Привод ASW4000 рычажного типа, блок управления CUSD-1 для автоматизации распашных ворот</t>
  </si>
  <si>
    <t>Привод ASW4000 рычажного типа,  блок управления CUSD-1 для автоматизации распашных ворот</t>
  </si>
  <si>
    <t>в содержание</t>
  </si>
  <si>
    <t>Шлагбаум ASB6000, ASB6000R, ARS6000L</t>
  </si>
  <si>
    <t>ASB.201L</t>
  </si>
  <si>
    <t>Конденсатор с еабором крепления</t>
  </si>
  <si>
    <t>Вал выходной шлагбаума (для левого исполнения)</t>
  </si>
  <si>
    <t>Редуктор (для левого исполнения)</t>
  </si>
  <si>
    <t>Узел механических выключателей</t>
  </si>
  <si>
    <t>Узел магнитных выключателей (для левого исполнения)</t>
  </si>
  <si>
    <t>Мотор-редуктор с узлом разблокировки (для левого исполнения)</t>
  </si>
  <si>
    <t>Пластина крепления рейки</t>
  </si>
  <si>
    <t>Плата основная блока управления</t>
  </si>
  <si>
    <t>Модуль управления с крышкой</t>
  </si>
  <si>
    <t>Вал выходной с червячным колесом и узлом разблокировки</t>
  </si>
  <si>
    <t>Кожух привода верхний</t>
  </si>
  <si>
    <t>Кожух привода нижний</t>
  </si>
  <si>
    <t>Винт ходовой</t>
  </si>
  <si>
    <t>Вставка защитная</t>
  </si>
  <si>
    <t>Крепление переднее</t>
  </si>
  <si>
    <t>Ось o12?30мм</t>
  </si>
  <si>
    <t>Плата управления электроприводом</t>
  </si>
  <si>
    <t>Подшипник 7000107</t>
  </si>
  <si>
    <t>Индивидуальная скидка клиента на запасные части</t>
  </si>
  <si>
    <t>по запросу</t>
  </si>
  <si>
    <t xml:space="preserve">Пружина механической муфты для привода ASL1000 и ASL2000 </t>
  </si>
  <si>
    <t>Шлагбаум ASB6000, ASB6000R, ASB6000L</t>
  </si>
  <si>
    <t>Дата обновления - 01.01.2019</t>
  </si>
  <si>
    <t xml:space="preserve">В прайс-листе указаны дилерские цены и рекомендованные розничные цены  в российских рублях (RUR) с НДС. </t>
  </si>
  <si>
    <t>Розничная цена, 
RUR с НДС</t>
  </si>
  <si>
    <t>Дилерский прайс с учетом индивидуальной скидки, 
RUR с НДС</t>
  </si>
  <si>
    <r>
      <t>Розничный прайс-лист</t>
    </r>
    <r>
      <rPr>
        <b/>
        <sz val="9"/>
        <color indexed="8"/>
        <rFont val="Arial"/>
        <family val="2"/>
        <charset val="204"/>
      </rPr>
      <t>, 
RUR с НДС</t>
    </r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</si>
</sst>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;;"/>
    <numFmt numFmtId="165" formatCode="#,##0\ &quot;₽&quot;"/>
  </numFmts>
  <fonts count="2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Verdana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0"/>
      <color indexed="12"/>
      <name val="Verdana"/>
      <family val="2"/>
      <charset val="204"/>
    </font>
    <font>
      <sz val="11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i/>
      <sz val="14"/>
      <name val="Arial"/>
      <family val="2"/>
      <charset val="204"/>
    </font>
    <font>
      <u/>
      <sz val="14"/>
      <color indexed="12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i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2"/>
    <xf numFmtId="0" fontId="10" fillId="0" borderId="0" xfId="2" applyAlignment="1">
      <alignment horizontal="center" vertical="center"/>
    </xf>
    <xf numFmtId="0" fontId="10" fillId="0" borderId="0" xfId="2" applyAlignment="1">
      <alignment horizontal="center"/>
    </xf>
    <xf numFmtId="0" fontId="10" fillId="0" borderId="0" xfId="2" applyAlignment="1">
      <alignment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0" fillId="2" borderId="0" xfId="2" applyFill="1"/>
    <xf numFmtId="0" fontId="10" fillId="2" borderId="0" xfId="2" applyFill="1" applyAlignment="1">
      <alignment horizontal="center" vertical="center"/>
    </xf>
    <xf numFmtId="0" fontId="10" fillId="2" borderId="0" xfId="2" applyFill="1" applyAlignment="1">
      <alignment horizontal="center"/>
    </xf>
    <xf numFmtId="0" fontId="1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left"/>
    </xf>
    <xf numFmtId="164" fontId="1" fillId="2" borderId="10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/>
    </xf>
    <xf numFmtId="0" fontId="15" fillId="2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 vertical="center"/>
    </xf>
    <xf numFmtId="0" fontId="16" fillId="5" borderId="0" xfId="0" applyFont="1" applyFill="1"/>
    <xf numFmtId="0" fontId="16" fillId="0" borderId="0" xfId="0" applyFont="1" applyBorder="1"/>
    <xf numFmtId="0" fontId="16" fillId="0" borderId="0" xfId="0" applyFont="1"/>
    <xf numFmtId="0" fontId="3" fillId="2" borderId="0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 applyAlignment="1">
      <alignment horizontal="left" wrapText="1"/>
    </xf>
    <xf numFmtId="0" fontId="21" fillId="2" borderId="0" xfId="0" applyFont="1" applyFill="1" applyAlignment="1">
      <alignment horizontal="left"/>
    </xf>
    <xf numFmtId="14" fontId="19" fillId="2" borderId="0" xfId="0" applyNumberFormat="1" applyFont="1" applyFill="1"/>
    <xf numFmtId="0" fontId="2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16" fillId="5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0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" fontId="4" fillId="2" borderId="1" xfId="5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3" fillId="2" borderId="0" xfId="4" applyFont="1" applyFill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top"/>
    </xf>
    <xf numFmtId="0" fontId="14" fillId="2" borderId="0" xfId="4" applyFill="1" applyAlignment="1" applyProtection="1">
      <alignment horizontal="center" vertical="center" wrapText="1"/>
    </xf>
    <xf numFmtId="0" fontId="14" fillId="2" borderId="0" xfId="4" applyFill="1" applyAlignment="1" applyProtection="1">
      <alignment horizontal="left" vertical="center"/>
    </xf>
    <xf numFmtId="0" fontId="4" fillId="2" borderId="9" xfId="0" applyFont="1" applyFill="1" applyBorder="1" applyAlignment="1">
      <alignment horizontal="left"/>
    </xf>
    <xf numFmtId="2" fontId="1" fillId="2" borderId="14" xfId="2" applyNumberFormat="1" applyFont="1" applyFill="1" applyBorder="1" applyAlignment="1">
      <alignment horizontal="center" vertical="center"/>
    </xf>
    <xf numFmtId="43" fontId="3" fillId="2" borderId="1" xfId="6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/>
    </xf>
    <xf numFmtId="43" fontId="3" fillId="2" borderId="1" xfId="6" applyNumberFormat="1" applyFont="1" applyFill="1" applyBorder="1" applyAlignment="1">
      <alignment horizontal="center" vertical="center"/>
    </xf>
    <xf numFmtId="43" fontId="3" fillId="2" borderId="1" xfId="6" applyFont="1" applyFill="1" applyBorder="1" applyAlignment="1">
      <alignment horizontal="center" vertical="center" wrapText="1"/>
    </xf>
    <xf numFmtId="43" fontId="3" fillId="2" borderId="2" xfId="6" applyNumberFormat="1" applyFont="1" applyFill="1" applyBorder="1" applyAlignment="1">
      <alignment horizontal="center" vertical="center"/>
    </xf>
    <xf numFmtId="43" fontId="3" fillId="2" borderId="2" xfId="6" applyFont="1" applyFill="1" applyBorder="1" applyAlignment="1">
      <alignment horizontal="center" vertical="center" wrapText="1"/>
    </xf>
    <xf numFmtId="43" fontId="13" fillId="2" borderId="2" xfId="6" applyFont="1" applyFill="1" applyBorder="1" applyAlignment="1">
      <alignment horizontal="center" vertical="center" wrapText="1"/>
    </xf>
    <xf numFmtId="0" fontId="17" fillId="2" borderId="5" xfId="2" applyFont="1" applyFill="1" applyBorder="1" applyAlignment="1">
      <alignment horizontal="center" vertical="top" wrapText="1"/>
    </xf>
    <xf numFmtId="0" fontId="17" fillId="2" borderId="6" xfId="2" applyFont="1" applyFill="1" applyBorder="1" applyAlignment="1">
      <alignment horizontal="center" vertical="top" wrapText="1"/>
    </xf>
    <xf numFmtId="0" fontId="17" fillId="2" borderId="19" xfId="2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9" fontId="6" fillId="3" borderId="0" xfId="3" applyNumberFormat="1" applyFont="1" applyFill="1" applyBorder="1" applyAlignment="1">
      <alignment horizontal="center" wrapText="1"/>
    </xf>
    <xf numFmtId="0" fontId="17" fillId="2" borderId="0" xfId="2" applyFont="1" applyFill="1" applyBorder="1" applyAlignment="1">
      <alignment horizontal="center" vertical="top" wrapText="1"/>
    </xf>
    <xf numFmtId="2" fontId="1" fillId="2" borderId="0" xfId="2" applyNumberFormat="1" applyFont="1" applyFill="1" applyBorder="1" applyAlignment="1">
      <alignment horizontal="center" vertical="center"/>
    </xf>
    <xf numFmtId="0" fontId="23" fillId="2" borderId="0" xfId="4" applyFont="1" applyFill="1" applyAlignment="1" applyProtection="1">
      <alignment horizontal="left"/>
    </xf>
    <xf numFmtId="0" fontId="22" fillId="2" borderId="0" xfId="0" applyFont="1" applyFill="1" applyAlignment="1">
      <alignment horizontal="left" wrapText="1"/>
    </xf>
    <xf numFmtId="0" fontId="23" fillId="0" borderId="0" xfId="4" applyFont="1" applyAlignment="1" applyProtection="1">
      <alignment vertical="top" wrapText="1"/>
    </xf>
    <xf numFmtId="0" fontId="23" fillId="0" borderId="0" xfId="4" applyFont="1" applyAlignment="1" applyProtection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0" fontId="16" fillId="5" borderId="0" xfId="0" applyFont="1" applyFill="1" applyAlignment="1"/>
    <xf numFmtId="0" fontId="13" fillId="5" borderId="2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43" fontId="3" fillId="2" borderId="1" xfId="6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3" fontId="3" fillId="2" borderId="2" xfId="6" applyNumberFormat="1" applyFont="1" applyFill="1" applyBorder="1" applyAlignment="1">
      <alignment horizontal="center" vertical="center" wrapText="1"/>
    </xf>
    <xf numFmtId="43" fontId="3" fillId="2" borderId="4" xfId="6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3" fontId="3" fillId="2" borderId="3" xfId="6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43" fontId="3" fillId="2" borderId="2" xfId="6" applyNumberFormat="1" applyFont="1" applyFill="1" applyBorder="1" applyAlignment="1">
      <alignment horizontal="center" vertical="center"/>
    </xf>
    <xf numFmtId="43" fontId="3" fillId="2" borderId="3" xfId="6" applyNumberFormat="1" applyFont="1" applyFill="1" applyBorder="1" applyAlignment="1">
      <alignment horizontal="center" vertical="center"/>
    </xf>
    <xf numFmtId="43" fontId="3" fillId="2" borderId="4" xfId="6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3" fontId="3" fillId="2" borderId="1" xfId="6" applyFont="1" applyFill="1" applyBorder="1" applyAlignment="1">
      <alignment horizontal="center" vertical="center" wrapText="1"/>
    </xf>
    <xf numFmtId="43" fontId="3" fillId="2" borderId="2" xfId="6" applyFont="1" applyFill="1" applyBorder="1" applyAlignment="1">
      <alignment horizontal="center" vertical="center" wrapText="1"/>
    </xf>
    <xf numFmtId="43" fontId="3" fillId="2" borderId="3" xfId="6" applyFont="1" applyFill="1" applyBorder="1" applyAlignment="1">
      <alignment horizontal="center" vertical="center" wrapText="1"/>
    </xf>
    <xf numFmtId="43" fontId="3" fillId="2" borderId="4" xfId="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16" fillId="5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43" fontId="4" fillId="2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5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2" borderId="17" xfId="2" applyFont="1" applyFill="1" applyBorder="1" applyAlignment="1">
      <alignment horizontal="center" vertical="center" wrapText="1"/>
    </xf>
    <xf numFmtId="165" fontId="10" fillId="2" borderId="0" xfId="2" applyNumberFormat="1" applyFill="1" applyAlignment="1">
      <alignment horizontal="right"/>
    </xf>
    <xf numFmtId="165" fontId="6" fillId="3" borderId="11" xfId="3" applyNumberFormat="1" applyFont="1" applyFill="1" applyBorder="1" applyAlignment="1">
      <alignment horizontal="right" wrapText="1"/>
    </xf>
    <xf numFmtId="165" fontId="17" fillId="2" borderId="18" xfId="2" applyNumberFormat="1" applyFont="1" applyFill="1" applyBorder="1" applyAlignment="1">
      <alignment horizontal="right" vertical="top" wrapText="1"/>
    </xf>
    <xf numFmtId="165" fontId="1" fillId="2" borderId="9" xfId="2" applyNumberFormat="1" applyFont="1" applyFill="1" applyBorder="1" applyAlignment="1">
      <alignment horizontal="right" vertical="center"/>
    </xf>
    <xf numFmtId="165" fontId="10" fillId="0" borderId="0" xfId="2" applyNumberFormat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0" fillId="2" borderId="0" xfId="2" applyFill="1" applyAlignment="1">
      <alignment wrapText="1"/>
    </xf>
  </cellXfs>
  <cellStyles count="7">
    <cellStyle name="Standard_Tabelle1" xfId="1"/>
    <cellStyle name="Гиперссылка" xfId="4" builtinId="8"/>
    <cellStyle name="Денежный" xfId="5" builtinId="4"/>
    <cellStyle name="Обычный" xfId="0" builtinId="0"/>
    <cellStyle name="Обычный 12" xfId="3"/>
    <cellStyle name="Обычный 2" xfId="2"/>
    <cellStyle name="Финансовый" xfId="6" builtinId="3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1.jpe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209550</xdr:rowOff>
    </xdr:from>
    <xdr:to>
      <xdr:col>3</xdr:col>
      <xdr:colOff>69476</xdr:colOff>
      <xdr:row>2</xdr:row>
      <xdr:rowOff>207419</xdr:rowOff>
    </xdr:to>
    <xdr:pic>
      <xdr:nvPicPr>
        <xdr:cNvPr id="3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" y="209550"/>
          <a:ext cx="1536326" cy="45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352425</xdr:colOff>
      <xdr:row>0</xdr:row>
      <xdr:rowOff>142875</xdr:rowOff>
    </xdr:from>
    <xdr:to>
      <xdr:col>13</xdr:col>
      <xdr:colOff>507498</xdr:colOff>
      <xdr:row>3</xdr:row>
      <xdr:rowOff>28574</xdr:rowOff>
    </xdr:to>
    <xdr:pic>
      <xdr:nvPicPr>
        <xdr:cNvPr id="4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48425" y="142875"/>
          <a:ext cx="1983873" cy="57149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134471</xdr:rowOff>
    </xdr:from>
    <xdr:to>
      <xdr:col>5</xdr:col>
      <xdr:colOff>426943</xdr:colOff>
      <xdr:row>3</xdr:row>
      <xdr:rowOff>118893</xdr:rowOff>
    </xdr:to>
    <xdr:pic>
      <xdr:nvPicPr>
        <xdr:cNvPr id="3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55324" y="134471"/>
          <a:ext cx="1536326" cy="45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1610289</xdr:colOff>
      <xdr:row>0</xdr:row>
      <xdr:rowOff>112059</xdr:rowOff>
    </xdr:from>
    <xdr:to>
      <xdr:col>11</xdr:col>
      <xdr:colOff>4236257</xdr:colOff>
      <xdr:row>5</xdr:row>
      <xdr:rowOff>84667</xdr:rowOff>
    </xdr:to>
    <xdr:pic>
      <xdr:nvPicPr>
        <xdr:cNvPr id="5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27622" y="112059"/>
          <a:ext cx="2625968" cy="766358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116415</xdr:colOff>
      <xdr:row>6</xdr:row>
      <xdr:rowOff>613832</xdr:rowOff>
    </xdr:from>
    <xdr:to>
      <xdr:col>11</xdr:col>
      <xdr:colOff>4357289</xdr:colOff>
      <xdr:row>47</xdr:row>
      <xdr:rowOff>31750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0096498" y="1820332"/>
          <a:ext cx="10178123" cy="70696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974912</xdr:colOff>
      <xdr:row>1</xdr:row>
      <xdr:rowOff>11206</xdr:rowOff>
    </xdr:from>
    <xdr:to>
      <xdr:col>5</xdr:col>
      <xdr:colOff>310083</xdr:colOff>
      <xdr:row>3</xdr:row>
      <xdr:rowOff>163716</xdr:rowOff>
    </xdr:to>
    <xdr:pic>
      <xdr:nvPicPr>
        <xdr:cNvPr id="3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835588" y="168088"/>
          <a:ext cx="1536326" cy="45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224117</xdr:colOff>
      <xdr:row>0</xdr:row>
      <xdr:rowOff>134470</xdr:rowOff>
    </xdr:from>
    <xdr:to>
      <xdr:col>11</xdr:col>
      <xdr:colOff>2207990</xdr:colOff>
      <xdr:row>4</xdr:row>
      <xdr:rowOff>56028</xdr:rowOff>
    </xdr:to>
    <xdr:pic>
      <xdr:nvPicPr>
        <xdr:cNvPr id="4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73617" y="134470"/>
          <a:ext cx="1983873" cy="5714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48688</xdr:colOff>
      <xdr:row>6</xdr:row>
      <xdr:rowOff>324970</xdr:rowOff>
    </xdr:from>
    <xdr:to>
      <xdr:col>11</xdr:col>
      <xdr:colOff>2166599</xdr:colOff>
      <xdr:row>36</xdr:row>
      <xdr:rowOff>19611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9035033" y="1520522"/>
          <a:ext cx="8798549" cy="57791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142876</xdr:rowOff>
    </xdr:from>
    <xdr:to>
      <xdr:col>5</xdr:col>
      <xdr:colOff>393326</xdr:colOff>
      <xdr:row>3</xdr:row>
      <xdr:rowOff>97882</xdr:rowOff>
    </xdr:to>
    <xdr:pic>
      <xdr:nvPicPr>
        <xdr:cNvPr id="4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91626" y="142876"/>
          <a:ext cx="1536326" cy="45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98612</xdr:colOff>
      <xdr:row>0</xdr:row>
      <xdr:rowOff>133350</xdr:rowOff>
    </xdr:from>
    <xdr:to>
      <xdr:col>19</xdr:col>
      <xdr:colOff>1875680</xdr:colOff>
      <xdr:row>51</xdr:row>
      <xdr:rowOff>96310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1040456" y="133350"/>
          <a:ext cx="10278130" cy="9761804"/>
        </a:xfrm>
        <a:prstGeom prst="rect">
          <a:avLst/>
        </a:prstGeom>
      </xdr:spPr>
    </xdr:pic>
    <xdr:clientData/>
  </xdr:twoCellAnchor>
  <xdr:twoCellAnchor>
    <xdr:from>
      <xdr:col>17</xdr:col>
      <xdr:colOff>564368</xdr:colOff>
      <xdr:row>1</xdr:row>
      <xdr:rowOff>0</xdr:rowOff>
    </xdr:from>
    <xdr:to>
      <xdr:col>19</xdr:col>
      <xdr:colOff>1888623</xdr:colOff>
      <xdr:row>5</xdr:row>
      <xdr:rowOff>71437</xdr:rowOff>
    </xdr:to>
    <xdr:pic>
      <xdr:nvPicPr>
        <xdr:cNvPr id="3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971431" y="166688"/>
          <a:ext cx="2562505" cy="738187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134470</xdr:rowOff>
    </xdr:from>
    <xdr:to>
      <xdr:col>5</xdr:col>
      <xdr:colOff>515790</xdr:colOff>
      <xdr:row>3</xdr:row>
      <xdr:rowOff>118892</xdr:rowOff>
    </xdr:to>
    <xdr:pic>
      <xdr:nvPicPr>
        <xdr:cNvPr id="4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12942" y="134470"/>
          <a:ext cx="1536326" cy="455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425825</xdr:colOff>
      <xdr:row>1</xdr:row>
      <xdr:rowOff>0</xdr:rowOff>
    </xdr:from>
    <xdr:to>
      <xdr:col>23</xdr:col>
      <xdr:colOff>594345</xdr:colOff>
      <xdr:row>4</xdr:row>
      <xdr:rowOff>100852</xdr:rowOff>
    </xdr:to>
    <xdr:pic>
      <xdr:nvPicPr>
        <xdr:cNvPr id="6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669001" y="156882"/>
          <a:ext cx="1983873" cy="5714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207818</xdr:colOff>
      <xdr:row>7</xdr:row>
      <xdr:rowOff>155863</xdr:rowOff>
    </xdr:from>
    <xdr:to>
      <xdr:col>23</xdr:col>
      <xdr:colOff>340303</xdr:colOff>
      <xdr:row>56</xdr:row>
      <xdr:rowOff>314671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1395363" y="1766454"/>
          <a:ext cx="11458576" cy="100994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134470</xdr:rowOff>
    </xdr:from>
    <xdr:to>
      <xdr:col>4</xdr:col>
      <xdr:colOff>512389</xdr:colOff>
      <xdr:row>3</xdr:row>
      <xdr:rowOff>118892</xdr:rowOff>
    </xdr:to>
    <xdr:pic>
      <xdr:nvPicPr>
        <xdr:cNvPr id="3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01268" y="134470"/>
          <a:ext cx="1536326" cy="470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96611</xdr:colOff>
      <xdr:row>4</xdr:row>
      <xdr:rowOff>138340</xdr:rowOff>
    </xdr:from>
    <xdr:to>
      <xdr:col>15</xdr:col>
      <xdr:colOff>593519</xdr:colOff>
      <xdr:row>38</xdr:row>
      <xdr:rowOff>124733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8351611" y="773340"/>
          <a:ext cx="9783783" cy="6034768"/>
        </a:xfrm>
        <a:prstGeom prst="rect">
          <a:avLst/>
        </a:prstGeom>
      </xdr:spPr>
    </xdr:pic>
    <xdr:clientData/>
  </xdr:twoCellAnchor>
  <xdr:twoCellAnchor>
    <xdr:from>
      <xdr:col>14</xdr:col>
      <xdr:colOff>896470</xdr:colOff>
      <xdr:row>0</xdr:row>
      <xdr:rowOff>89647</xdr:rowOff>
    </xdr:from>
    <xdr:to>
      <xdr:col>15</xdr:col>
      <xdr:colOff>583137</xdr:colOff>
      <xdr:row>4</xdr:row>
      <xdr:rowOff>33617</xdr:rowOff>
    </xdr:to>
    <xdr:pic>
      <xdr:nvPicPr>
        <xdr:cNvPr id="4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84270" y="89647"/>
          <a:ext cx="1982192" cy="59167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134470</xdr:rowOff>
    </xdr:from>
    <xdr:to>
      <xdr:col>4</xdr:col>
      <xdr:colOff>176412</xdr:colOff>
      <xdr:row>3</xdr:row>
      <xdr:rowOff>118892</xdr:rowOff>
    </xdr:to>
    <xdr:pic>
      <xdr:nvPicPr>
        <xdr:cNvPr id="3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901268" y="134470"/>
          <a:ext cx="1536326" cy="470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81641</xdr:colOff>
      <xdr:row>2</xdr:row>
      <xdr:rowOff>108856</xdr:rowOff>
    </xdr:from>
    <xdr:to>
      <xdr:col>15</xdr:col>
      <xdr:colOff>584307</xdr:colOff>
      <xdr:row>38</xdr:row>
      <xdr:rowOff>43843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8354784" y="435427"/>
          <a:ext cx="9864379" cy="6368143"/>
        </a:xfrm>
        <a:prstGeom prst="rect">
          <a:avLst/>
        </a:prstGeom>
      </xdr:spPr>
    </xdr:pic>
    <xdr:clientData/>
  </xdr:twoCellAnchor>
  <xdr:twoCellAnchor>
    <xdr:from>
      <xdr:col>14</xdr:col>
      <xdr:colOff>896470</xdr:colOff>
      <xdr:row>0</xdr:row>
      <xdr:rowOff>89647</xdr:rowOff>
    </xdr:from>
    <xdr:to>
      <xdr:col>15</xdr:col>
      <xdr:colOff>583137</xdr:colOff>
      <xdr:row>4</xdr:row>
      <xdr:rowOff>33617</xdr:rowOff>
    </xdr:to>
    <xdr:pic>
      <xdr:nvPicPr>
        <xdr:cNvPr id="4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584270" y="89647"/>
          <a:ext cx="1982192" cy="59167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134470</xdr:rowOff>
    </xdr:from>
    <xdr:to>
      <xdr:col>5</xdr:col>
      <xdr:colOff>514553</xdr:colOff>
      <xdr:row>3</xdr:row>
      <xdr:rowOff>118892</xdr:rowOff>
    </xdr:to>
    <xdr:pic>
      <xdr:nvPicPr>
        <xdr:cNvPr id="4" name="Picture 2" descr="ANMotors-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425268" y="134470"/>
          <a:ext cx="1536326" cy="470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896470</xdr:colOff>
      <xdr:row>0</xdr:row>
      <xdr:rowOff>89647</xdr:rowOff>
    </xdr:from>
    <xdr:to>
      <xdr:col>16</xdr:col>
      <xdr:colOff>583137</xdr:colOff>
      <xdr:row>4</xdr:row>
      <xdr:rowOff>33617</xdr:rowOff>
    </xdr:to>
    <xdr:pic>
      <xdr:nvPicPr>
        <xdr:cNvPr id="5" name="Picture 7" descr="Рисунок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11" y="89647"/>
          <a:ext cx="1983873" cy="5714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179192</xdr:colOff>
      <xdr:row>70</xdr:row>
      <xdr:rowOff>48357</xdr:rowOff>
    </xdr:from>
    <xdr:to>
      <xdr:col>15</xdr:col>
      <xdr:colOff>20416</xdr:colOff>
      <xdr:row>100</xdr:row>
      <xdr:rowOff>61346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3728505" y="12383232"/>
          <a:ext cx="3555974" cy="5013614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6</xdr:row>
      <xdr:rowOff>0</xdr:rowOff>
    </xdr:from>
    <xdr:to>
      <xdr:col>16</xdr:col>
      <xdr:colOff>495300</xdr:colOff>
      <xdr:row>40</xdr:row>
      <xdr:rowOff>81243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0" y="1214438"/>
          <a:ext cx="9758363" cy="6201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930369</xdr:colOff>
      <xdr:row>40</xdr:row>
      <xdr:rowOff>150104</xdr:rowOff>
    </xdr:from>
    <xdr:to>
      <xdr:col>15</xdr:col>
      <xdr:colOff>2263868</xdr:colOff>
      <xdr:row>70</xdr:row>
      <xdr:rowOff>9487</xdr:rowOff>
    </xdr:to>
    <xdr:pic>
      <xdr:nvPicPr>
        <xdr:cNvPr id="12" name="Рисунок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0241"/>
        <a:stretch/>
      </xdr:blipFill>
      <xdr:spPr bwMode="auto">
        <a:xfrm>
          <a:off x="11074494" y="7484354"/>
          <a:ext cx="8453437" cy="4860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view="pageBreakPreview" zoomScale="85" zoomScaleSheetLayoutView="85" workbookViewId="0">
      <selection activeCell="M26" sqref="M26"/>
    </sheetView>
  </sheetViews>
  <sheetFormatPr defaultRowHeight="14.25"/>
  <cols>
    <col min="1" max="1" width="9.140625" style="33"/>
    <col min="2" max="16384" width="9.140625" style="32"/>
  </cols>
  <sheetData>
    <row r="1" spans="1:14" ht="18">
      <c r="A1" s="66"/>
      <c r="B1" s="67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8">
      <c r="A2" s="66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4" ht="18">
      <c r="A3" s="66"/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8">
      <c r="A4" s="66"/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8">
      <c r="A5" s="66"/>
      <c r="B5" s="69" t="s">
        <v>297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8">
      <c r="A6" s="66"/>
      <c r="B6" s="6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s="57" customFormat="1" ht="39.75" customHeight="1">
      <c r="A7" s="67"/>
      <c r="B7" s="172" t="s">
        <v>618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67"/>
    </row>
    <row r="8" spans="1:14" s="57" customFormat="1" ht="15" customHeight="1">
      <c r="A8" s="67"/>
      <c r="B8" s="70"/>
      <c r="C8" s="70"/>
      <c r="D8" s="70"/>
      <c r="E8" s="70"/>
      <c r="F8" s="70"/>
      <c r="G8" s="70"/>
      <c r="H8" s="70"/>
      <c r="I8" s="67"/>
      <c r="J8" s="67"/>
      <c r="K8" s="67"/>
      <c r="L8" s="67"/>
      <c r="M8" s="67"/>
      <c r="N8" s="67"/>
    </row>
    <row r="9" spans="1:14" s="57" customFormat="1" ht="18">
      <c r="A9" s="67"/>
      <c r="B9" s="71" t="s">
        <v>617</v>
      </c>
      <c r="C9" s="72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</row>
    <row r="10" spans="1:14" ht="18">
      <c r="A10" s="66"/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 spans="1:14" ht="18">
      <c r="A11" s="73" t="s">
        <v>292</v>
      </c>
      <c r="B11" s="171" t="s">
        <v>94</v>
      </c>
      <c r="C11" s="171"/>
      <c r="D11" s="171"/>
      <c r="E11" s="171"/>
      <c r="F11" s="171"/>
      <c r="G11" s="171"/>
      <c r="H11" s="171"/>
      <c r="I11" s="171"/>
      <c r="J11" s="171"/>
      <c r="K11" s="171"/>
      <c r="L11" s="68"/>
      <c r="M11" s="68"/>
      <c r="N11" s="68"/>
    </row>
    <row r="12" spans="1:14" ht="18">
      <c r="A12" s="73"/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 spans="1:14" ht="18">
      <c r="A13" s="73" t="s">
        <v>293</v>
      </c>
      <c r="B13" s="171" t="s">
        <v>119</v>
      </c>
      <c r="C13" s="171"/>
      <c r="D13" s="171"/>
      <c r="E13" s="171"/>
      <c r="F13" s="171"/>
      <c r="G13" s="171"/>
      <c r="H13" s="171"/>
      <c r="I13" s="171"/>
      <c r="J13" s="171"/>
      <c r="K13" s="171"/>
      <c r="L13" s="68"/>
      <c r="M13" s="68"/>
      <c r="N13" s="68"/>
    </row>
    <row r="14" spans="1:14" ht="18">
      <c r="A14" s="73"/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18">
      <c r="A15" s="73" t="s">
        <v>294</v>
      </c>
      <c r="B15" s="171" t="s">
        <v>302</v>
      </c>
      <c r="C15" s="171"/>
      <c r="D15" s="171"/>
      <c r="E15" s="171"/>
      <c r="F15" s="171"/>
      <c r="G15" s="171"/>
      <c r="H15" s="171"/>
      <c r="I15" s="171"/>
      <c r="J15" s="171"/>
      <c r="K15" s="68"/>
      <c r="L15" s="68"/>
      <c r="M15" s="68"/>
      <c r="N15" s="68"/>
    </row>
    <row r="16" spans="1:14" ht="18">
      <c r="A16" s="73"/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 spans="1:14" ht="18">
      <c r="A17" s="73" t="s">
        <v>295</v>
      </c>
      <c r="B17" s="171" t="s">
        <v>144</v>
      </c>
      <c r="C17" s="171"/>
      <c r="D17" s="171"/>
      <c r="E17" s="171"/>
      <c r="F17" s="171"/>
      <c r="G17" s="171"/>
      <c r="H17" s="171"/>
      <c r="I17" s="171"/>
      <c r="J17" s="171"/>
      <c r="K17" s="68"/>
      <c r="L17" s="68"/>
      <c r="M17" s="68"/>
      <c r="N17" s="68"/>
    </row>
    <row r="18" spans="1:14" ht="18">
      <c r="A18" s="73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 spans="1:14" ht="37.5" customHeight="1">
      <c r="A19" s="151" t="s">
        <v>296</v>
      </c>
      <c r="B19" s="173" t="s">
        <v>588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68"/>
      <c r="N19" s="68"/>
    </row>
    <row r="20" spans="1:14" ht="18">
      <c r="A20" s="66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1:14" ht="43.5" customHeight="1">
      <c r="A21" s="151" t="s">
        <v>330</v>
      </c>
      <c r="B21" s="174" t="s">
        <v>591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68"/>
      <c r="N21" s="68"/>
    </row>
    <row r="22" spans="1:14" ht="18">
      <c r="A22" s="66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ht="18">
      <c r="A23" s="73" t="s">
        <v>458</v>
      </c>
      <c r="B23" s="134" t="s">
        <v>593</v>
      </c>
      <c r="C23" s="134"/>
      <c r="D23" s="134"/>
      <c r="E23" s="134"/>
      <c r="F23" s="91"/>
      <c r="G23" s="91"/>
      <c r="H23" s="68"/>
      <c r="I23" s="68"/>
      <c r="J23" s="68"/>
      <c r="K23" s="68"/>
      <c r="L23" s="68"/>
      <c r="M23" s="68"/>
      <c r="N23" s="68"/>
    </row>
    <row r="24" spans="1:14" ht="18">
      <c r="A24" s="66"/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4" ht="18">
      <c r="A25" s="73" t="s">
        <v>459</v>
      </c>
      <c r="B25" s="171" t="s">
        <v>298</v>
      </c>
      <c r="C25" s="171"/>
      <c r="D25" s="171"/>
      <c r="E25" s="171"/>
      <c r="F25" s="68"/>
      <c r="G25" s="68"/>
      <c r="H25" s="68"/>
      <c r="I25" s="68"/>
      <c r="J25" s="68"/>
      <c r="K25" s="68"/>
      <c r="L25" s="68"/>
      <c r="M25" s="68"/>
      <c r="N25" s="68"/>
    </row>
    <row r="26" spans="1:14" ht="18">
      <c r="A26" s="66"/>
      <c r="B26" s="67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 ht="18">
      <c r="A27" s="74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8" spans="1:14" ht="18">
      <c r="A28" s="74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</row>
    <row r="29" spans="1:14" ht="18">
      <c r="A29" s="74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  <row r="30" spans="1:14" ht="18">
      <c r="A30" s="74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4" ht="18">
      <c r="A31" s="74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</row>
    <row r="32" spans="1:14" ht="18">
      <c r="A32" s="74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</row>
    <row r="33" spans="1:9">
      <c r="A33" s="59"/>
      <c r="B33" s="58"/>
      <c r="C33" s="58"/>
      <c r="D33" s="58"/>
      <c r="E33" s="58"/>
      <c r="F33" s="58"/>
      <c r="G33" s="58"/>
      <c r="H33" s="58"/>
      <c r="I33" s="58"/>
    </row>
    <row r="34" spans="1:9">
      <c r="A34" s="59"/>
      <c r="B34" s="58"/>
      <c r="C34" s="58"/>
      <c r="D34" s="58"/>
      <c r="E34" s="58"/>
      <c r="F34" s="58"/>
      <c r="G34" s="58"/>
      <c r="H34" s="58"/>
      <c r="I34" s="58"/>
    </row>
    <row r="35" spans="1:9">
      <c r="A35" s="59"/>
      <c r="B35" s="58"/>
      <c r="C35" s="58"/>
      <c r="D35" s="58"/>
      <c r="E35" s="58"/>
      <c r="F35" s="58"/>
      <c r="G35" s="58"/>
      <c r="H35" s="58"/>
      <c r="I35" s="58"/>
    </row>
    <row r="36" spans="1:9">
      <c r="A36" s="59"/>
      <c r="B36" s="58"/>
      <c r="C36" s="58"/>
      <c r="D36" s="58"/>
      <c r="E36" s="58"/>
      <c r="F36" s="58"/>
      <c r="G36" s="58"/>
      <c r="H36" s="58"/>
      <c r="I36" s="58"/>
    </row>
    <row r="37" spans="1:9">
      <c r="A37" s="59"/>
      <c r="B37" s="58"/>
      <c r="C37" s="58"/>
      <c r="D37" s="58"/>
      <c r="E37" s="58"/>
      <c r="F37" s="58"/>
      <c r="G37" s="58"/>
      <c r="H37" s="58"/>
      <c r="I37" s="58"/>
    </row>
    <row r="38" spans="1:9">
      <c r="A38" s="59"/>
      <c r="B38" s="58"/>
      <c r="C38" s="58"/>
      <c r="D38" s="58"/>
      <c r="E38" s="58"/>
      <c r="F38" s="58"/>
      <c r="G38" s="58"/>
      <c r="H38" s="58"/>
      <c r="I38" s="58"/>
    </row>
    <row r="39" spans="1:9">
      <c r="A39" s="59"/>
      <c r="B39" s="58"/>
      <c r="C39" s="58"/>
      <c r="D39" s="58"/>
      <c r="E39" s="58"/>
      <c r="F39" s="58"/>
      <c r="G39" s="58"/>
      <c r="H39" s="58"/>
      <c r="I39" s="58"/>
    </row>
    <row r="40" spans="1:9">
      <c r="A40" s="59"/>
      <c r="B40" s="58"/>
      <c r="C40" s="58"/>
      <c r="D40" s="58"/>
      <c r="E40" s="58"/>
      <c r="F40" s="58"/>
      <c r="G40" s="58"/>
      <c r="H40" s="58"/>
      <c r="I40" s="58"/>
    </row>
    <row r="41" spans="1:9">
      <c r="A41" s="59"/>
      <c r="B41" s="58"/>
      <c r="C41" s="58"/>
      <c r="D41" s="58"/>
      <c r="E41" s="58"/>
      <c r="F41" s="58"/>
      <c r="G41" s="58"/>
      <c r="H41" s="58"/>
      <c r="I41" s="58"/>
    </row>
    <row r="42" spans="1:9">
      <c r="A42" s="59"/>
      <c r="B42" s="58"/>
      <c r="C42" s="58"/>
      <c r="D42" s="58"/>
      <c r="E42" s="58"/>
      <c r="F42" s="58"/>
      <c r="G42" s="58"/>
      <c r="H42" s="58"/>
      <c r="I42" s="58"/>
    </row>
    <row r="43" spans="1:9">
      <c r="A43" s="59"/>
      <c r="B43" s="58"/>
      <c r="C43" s="58"/>
      <c r="D43" s="58"/>
      <c r="E43" s="58"/>
      <c r="F43" s="58"/>
      <c r="G43" s="58"/>
      <c r="H43" s="58"/>
      <c r="I43" s="58"/>
    </row>
    <row r="44" spans="1:9">
      <c r="A44" s="59"/>
      <c r="B44" s="58"/>
      <c r="C44" s="58"/>
      <c r="D44" s="58"/>
      <c r="E44" s="58"/>
      <c r="F44" s="58"/>
      <c r="G44" s="58"/>
      <c r="H44" s="58"/>
      <c r="I44" s="58"/>
    </row>
  </sheetData>
  <mergeCells count="8">
    <mergeCell ref="B25:E25"/>
    <mergeCell ref="B7:M7"/>
    <mergeCell ref="B11:K11"/>
    <mergeCell ref="B13:K13"/>
    <mergeCell ref="B15:J15"/>
    <mergeCell ref="B17:J17"/>
    <mergeCell ref="B19:L19"/>
    <mergeCell ref="B21:L21"/>
  </mergeCells>
  <hyperlinks>
    <hyperlink ref="B11" location="ASG!A1" display="Комплекты серии ASG/KIT для автоматизации гаражных ворот"/>
    <hyperlink ref="B13" location="'ASI50'!A1" display="Привод ASI50 для автоматизации промышленных ворот"/>
    <hyperlink ref="B17" location="ASL!A1" display="Приводы серии ASL для автоматизации откатных ворот"/>
    <hyperlink ref="B25" location="'Сводный прайс'!A1" display="Сводный прайс-лист"/>
    <hyperlink ref="B15" location="'ASI100'!A1" display="Привод ASI100 для автоматизации промышленных ворот"/>
    <hyperlink ref="B23" location="ASB!A1" display="Шлагбаум ASB6000"/>
    <hyperlink ref="B19:L19" location="'ASW5000, ASW3000, CUSD-1'!A1" display="Привод ASW5000, ASW3000 линейного типа, блок управления CUSD-1 для автоматизации распашных ворот"/>
    <hyperlink ref="B21:L21" location="'ASW4000, CUSD-1'!A1" display="Привод ASW4000 рычажного типа,  блок управления CUSD-1 для автоматизации распашных ворот"/>
  </hyperlinks>
  <pageMargins left="0.7" right="0.7" top="0.75" bottom="0.75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W59"/>
  <sheetViews>
    <sheetView view="pageBreakPreview" zoomScale="85" zoomScaleNormal="55" zoomScaleSheetLayoutView="85" workbookViewId="0">
      <selection activeCell="E1" sqref="E1:E1048576"/>
    </sheetView>
  </sheetViews>
  <sheetFormatPr defaultColWidth="12.42578125" defaultRowHeight="12.75" customHeight="1"/>
  <cols>
    <col min="1" max="1" width="25.7109375" style="24" customWidth="1"/>
    <col min="2" max="2" width="20.28515625" style="43" customWidth="1"/>
    <col min="3" max="3" width="52" style="27" customWidth="1"/>
    <col min="4" max="4" width="18.42578125" style="21" customWidth="1"/>
    <col min="5" max="5" width="16.7109375" style="62" customWidth="1"/>
    <col min="6" max="6" width="12.42578125" style="28" customWidth="1"/>
    <col min="7" max="7" width="13.5703125" style="28" customWidth="1"/>
    <col min="8" max="9" width="12.42578125" style="28"/>
    <col min="10" max="10" width="16.140625" style="28" customWidth="1"/>
    <col min="11" max="11" width="22" style="28" customWidth="1"/>
    <col min="12" max="12" width="65.42578125" style="28" customWidth="1"/>
    <col min="13" max="15" width="12.42578125" style="28"/>
    <col min="16" max="16384" width="12.42578125" style="21"/>
  </cols>
  <sheetData>
    <row r="1" spans="1:23" ht="12.75" customHeight="1">
      <c r="A1" s="152" t="s">
        <v>592</v>
      </c>
      <c r="B1" s="42"/>
      <c r="C1" s="12"/>
      <c r="D1" s="11"/>
      <c r="E1" s="177"/>
      <c r="F1" s="20"/>
      <c r="G1" s="20"/>
      <c r="H1" s="20"/>
      <c r="I1" s="20"/>
      <c r="J1" s="20"/>
      <c r="K1" s="20"/>
      <c r="L1" s="20"/>
      <c r="M1" s="20"/>
      <c r="N1" s="20"/>
      <c r="O1" s="20"/>
      <c r="P1" s="19"/>
      <c r="Q1" s="19"/>
      <c r="R1" s="19"/>
      <c r="S1" s="19"/>
      <c r="T1" s="19"/>
      <c r="U1" s="19"/>
      <c r="V1" s="19"/>
      <c r="W1" s="19"/>
    </row>
    <row r="2" spans="1:23" ht="12.75" customHeight="1">
      <c r="A2" s="14"/>
      <c r="B2" s="42"/>
      <c r="C2" s="12"/>
      <c r="D2" s="11"/>
      <c r="E2" s="177"/>
      <c r="F2" s="20"/>
      <c r="G2" s="20"/>
      <c r="H2" s="20"/>
      <c r="I2" s="20"/>
      <c r="J2" s="20"/>
      <c r="K2" s="20"/>
      <c r="L2" s="20"/>
      <c r="M2" s="20"/>
      <c r="N2" s="20"/>
      <c r="O2" s="20"/>
      <c r="P2" s="19"/>
      <c r="Q2" s="19"/>
      <c r="R2" s="19"/>
      <c r="S2" s="19"/>
      <c r="T2" s="19"/>
      <c r="U2" s="19"/>
      <c r="V2" s="19"/>
      <c r="W2" s="19"/>
    </row>
    <row r="3" spans="1:23" ht="12.75" customHeight="1">
      <c r="A3" s="14"/>
      <c r="B3" s="42"/>
      <c r="C3" s="12"/>
      <c r="D3" s="11"/>
      <c r="E3" s="60"/>
      <c r="F3" s="20"/>
      <c r="G3" s="20"/>
      <c r="H3" s="20"/>
      <c r="I3" s="20"/>
      <c r="J3" s="20"/>
      <c r="K3" s="20"/>
      <c r="L3" s="20"/>
      <c r="M3" s="20"/>
      <c r="N3" s="20"/>
      <c r="O3" s="20"/>
      <c r="P3" s="19"/>
      <c r="Q3" s="19"/>
      <c r="R3" s="19"/>
      <c r="S3" s="19"/>
      <c r="T3" s="19"/>
      <c r="U3" s="19"/>
      <c r="V3" s="19"/>
      <c r="W3" s="19"/>
    </row>
    <row r="4" spans="1:23" s="22" customFormat="1" ht="12.75" customHeight="1">
      <c r="A4" s="29" t="s">
        <v>94</v>
      </c>
      <c r="B4" s="29"/>
      <c r="C4" s="30"/>
      <c r="D4" s="30"/>
      <c r="E4" s="60"/>
      <c r="F4" s="20"/>
      <c r="G4" s="20"/>
      <c r="H4" s="20"/>
      <c r="I4" s="20"/>
      <c r="J4" s="20"/>
      <c r="K4" s="20"/>
      <c r="L4" s="20"/>
      <c r="M4" s="20"/>
      <c r="N4" s="20"/>
      <c r="O4" s="20"/>
      <c r="P4" s="19"/>
      <c r="Q4" s="19"/>
      <c r="R4" s="19"/>
      <c r="S4" s="19"/>
      <c r="T4" s="19"/>
      <c r="U4" s="19"/>
      <c r="V4" s="19"/>
      <c r="W4" s="19"/>
    </row>
    <row r="5" spans="1:23" ht="12.75" customHeight="1">
      <c r="A5" s="14"/>
      <c r="B5" s="42"/>
      <c r="C5" s="11"/>
      <c r="D5" s="11"/>
      <c r="E5" s="60"/>
      <c r="F5" s="20"/>
      <c r="G5" s="20"/>
      <c r="H5" s="20"/>
      <c r="I5" s="20"/>
      <c r="J5" s="20"/>
      <c r="K5" s="20"/>
      <c r="L5" s="20"/>
      <c r="M5" s="20"/>
      <c r="N5" s="20"/>
      <c r="O5" s="20"/>
      <c r="P5" s="19"/>
      <c r="Q5" s="19"/>
      <c r="R5" s="19"/>
      <c r="S5" s="19"/>
      <c r="T5" s="19"/>
      <c r="U5" s="19"/>
      <c r="V5" s="19"/>
      <c r="W5" s="19"/>
    </row>
    <row r="6" spans="1:23" ht="32.25" customHeight="1">
      <c r="A6" s="175" t="s">
        <v>347</v>
      </c>
      <c r="B6" s="175"/>
      <c r="C6" s="175" t="s">
        <v>404</v>
      </c>
      <c r="D6" s="175"/>
      <c r="E6" s="178" t="s">
        <v>619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19"/>
      <c r="Q6" s="19"/>
      <c r="R6" s="19"/>
      <c r="S6" s="19"/>
      <c r="T6" s="19"/>
      <c r="U6" s="19"/>
      <c r="V6" s="19"/>
      <c r="W6" s="19"/>
    </row>
    <row r="7" spans="1:23" s="24" customFormat="1" ht="49.5" customHeight="1">
      <c r="A7" s="148" t="s">
        <v>92</v>
      </c>
      <c r="B7" s="148" t="s">
        <v>0</v>
      </c>
      <c r="C7" s="148" t="s">
        <v>405</v>
      </c>
      <c r="D7" s="148" t="s">
        <v>301</v>
      </c>
      <c r="E7" s="179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s="26" customFormat="1" ht="12.75" customHeight="1">
      <c r="A8" s="176" t="s">
        <v>98</v>
      </c>
      <c r="B8" s="176" t="s">
        <v>100</v>
      </c>
      <c r="C8" s="41" t="s">
        <v>8</v>
      </c>
      <c r="D8" s="17">
        <v>1</v>
      </c>
      <c r="E8" s="180">
        <f>INDEX('Сводный прайс'!$B$1:$G$1121,MATCH(B8,'Сводный прайс'!$B$1:$B$1185,0),6)</f>
        <v>5361.6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</row>
    <row r="9" spans="1:23" s="26" customFormat="1" ht="12.75" customHeight="1">
      <c r="A9" s="176"/>
      <c r="B9" s="176"/>
      <c r="C9" s="41" t="s">
        <v>5</v>
      </c>
      <c r="D9" s="17">
        <v>2</v>
      </c>
      <c r="E9" s="180" t="e">
        <f>INDEX('Сводный прайс'!$B$1:$G$1121,MATCH(B9,'Сводный прайс'!$B$1:$B$1185,0),6)</f>
        <v>#N/A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 spans="1:23" s="26" customFormat="1" ht="12.75" customHeight="1">
      <c r="A10" s="176"/>
      <c r="B10" s="176"/>
      <c r="C10" s="41" t="s">
        <v>6</v>
      </c>
      <c r="D10" s="17">
        <v>3</v>
      </c>
      <c r="E10" s="180" t="e">
        <f>INDEX('Сводный прайс'!$B$1:$G$1121,MATCH(B10,'Сводный прайс'!$B$1:$B$1185,0),6)</f>
        <v>#N/A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</row>
    <row r="11" spans="1:23" s="26" customFormat="1" ht="12.75" customHeight="1">
      <c r="A11" s="176"/>
      <c r="B11" s="176"/>
      <c r="C11" s="41" t="s">
        <v>7</v>
      </c>
      <c r="D11" s="17">
        <v>4</v>
      </c>
      <c r="E11" s="180" t="e">
        <f>INDEX('Сводный прайс'!$B$1:$G$1121,MATCH(B11,'Сводный прайс'!$B$1:$B$1185,0),6)</f>
        <v>#N/A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</row>
    <row r="12" spans="1:23" s="26" customFormat="1" ht="12.75" customHeight="1">
      <c r="A12" s="176"/>
      <c r="B12" s="176"/>
      <c r="C12" s="41" t="s">
        <v>290</v>
      </c>
      <c r="D12" s="99" t="s">
        <v>460</v>
      </c>
      <c r="E12" s="180" t="e">
        <f>INDEX('Сводный прайс'!$B$1:$G$1121,MATCH(B12,'Сводный прайс'!$B$1:$B$1185,0),6)</f>
        <v>#N/A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</row>
    <row r="13" spans="1:23" s="26" customFormat="1" ht="12.75" customHeight="1">
      <c r="A13" s="176"/>
      <c r="B13" s="176"/>
      <c r="C13" s="41" t="s">
        <v>99</v>
      </c>
      <c r="D13" s="17">
        <v>28</v>
      </c>
      <c r="E13" s="180" t="e">
        <f>INDEX('Сводный прайс'!$B$1:$G$1121,MATCH(B13,'Сводный прайс'!$B$1:$B$1185,0),6)</f>
        <v>#N/A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4" spans="1:23" s="26" customFormat="1" ht="12.75" customHeight="1">
      <c r="A14" s="176"/>
      <c r="B14" s="176"/>
      <c r="C14" s="41" t="s">
        <v>18</v>
      </c>
      <c r="D14" s="17">
        <v>29</v>
      </c>
      <c r="E14" s="180" t="e">
        <f>INDEX('Сводный прайс'!$B$1:$G$1121,MATCH(B14,'Сводный прайс'!$B$1:$B$1185,0),6)</f>
        <v>#N/A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 s="26" customFormat="1" ht="12.75" customHeight="1">
      <c r="A15" s="176"/>
      <c r="B15" s="176"/>
      <c r="C15" s="41" t="s">
        <v>34</v>
      </c>
      <c r="D15" s="17" t="s">
        <v>97</v>
      </c>
      <c r="E15" s="180" t="e">
        <f>INDEX('Сводный прайс'!$B$1:$G$1121,MATCH(B15,'Сводный прайс'!$B$1:$B$1185,0),6)</f>
        <v>#N/A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 s="26" customFormat="1" ht="12.75" customHeight="1">
      <c r="A16" s="176"/>
      <c r="B16" s="176"/>
      <c r="C16" s="41" t="s">
        <v>35</v>
      </c>
      <c r="D16" s="17" t="s">
        <v>97</v>
      </c>
      <c r="E16" s="180" t="e">
        <f>INDEX('Сводный прайс'!$B$1:$G$1121,MATCH(B16,'Сводный прайс'!$B$1:$B$1185,0),6)</f>
        <v>#N/A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s="26" customFormat="1" ht="12.75" customHeight="1">
      <c r="A17" s="176" t="s">
        <v>103</v>
      </c>
      <c r="B17" s="176" t="s">
        <v>101</v>
      </c>
      <c r="C17" s="41" t="s">
        <v>9</v>
      </c>
      <c r="D17" s="17">
        <v>1</v>
      </c>
      <c r="E17" s="180">
        <f>INDEX('Сводный прайс'!$B$1:$G$1121,MATCH(B17,'Сводный прайс'!$B$1:$B$1185,0),6)</f>
        <v>7061.6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s="26" customFormat="1" ht="12.75" customHeight="1">
      <c r="A18" s="176"/>
      <c r="B18" s="176"/>
      <c r="C18" s="41" t="s">
        <v>5</v>
      </c>
      <c r="D18" s="17">
        <v>2</v>
      </c>
      <c r="E18" s="180" t="e">
        <f>INDEX('Сводный прайс'!$B$1:$G$1121,MATCH(B18,'Сводный прайс'!$B$1:$B$1185,0),6)</f>
        <v>#N/A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s="26" customFormat="1" ht="12.75" customHeight="1">
      <c r="A19" s="176"/>
      <c r="B19" s="176"/>
      <c r="C19" s="41" t="s">
        <v>6</v>
      </c>
      <c r="D19" s="17">
        <v>3</v>
      </c>
      <c r="E19" s="180" t="e">
        <f>INDEX('Сводный прайс'!$B$1:$G$1121,MATCH(B19,'Сводный прайс'!$B$1:$B$1185,0),6)</f>
        <v>#N/A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s="26" customFormat="1" ht="12.75" customHeight="1">
      <c r="A20" s="176"/>
      <c r="B20" s="176"/>
      <c r="C20" s="41" t="s">
        <v>7</v>
      </c>
      <c r="D20" s="17">
        <v>4</v>
      </c>
      <c r="E20" s="180" t="e">
        <f>INDEX('Сводный прайс'!$B$1:$G$1121,MATCH(B20,'Сводный прайс'!$B$1:$B$1185,0),6)</f>
        <v>#N/A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s="26" customFormat="1" ht="12.75" customHeight="1">
      <c r="A21" s="176"/>
      <c r="B21" s="176"/>
      <c r="C21" s="41" t="s">
        <v>290</v>
      </c>
      <c r="D21" s="99" t="s">
        <v>460</v>
      </c>
      <c r="E21" s="180" t="e">
        <f>INDEX('Сводный прайс'!$B$1:$G$1121,MATCH(B21,'Сводный прайс'!$B$1:$B$1185,0),6)</f>
        <v>#N/A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s="26" customFormat="1" ht="12.75" customHeight="1">
      <c r="A22" s="176"/>
      <c r="B22" s="176"/>
      <c r="C22" s="41" t="s">
        <v>102</v>
      </c>
      <c r="D22" s="17">
        <v>28</v>
      </c>
      <c r="E22" s="180" t="e">
        <f>INDEX('Сводный прайс'!$B$1:$G$1121,MATCH(B22,'Сводный прайс'!$B$1:$B$1185,0),6)</f>
        <v>#N/A</v>
      </c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3" s="26" customFormat="1" ht="12.75" customHeight="1">
      <c r="A23" s="176"/>
      <c r="B23" s="176"/>
      <c r="C23" s="41" t="s">
        <v>18</v>
      </c>
      <c r="D23" s="17">
        <v>29</v>
      </c>
      <c r="E23" s="180" t="e">
        <f>INDEX('Сводный прайс'!$B$1:$G$1121,MATCH(B23,'Сводный прайс'!$B$1:$B$1185,0),6)</f>
        <v>#N/A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s="26" customFormat="1" ht="12.75" customHeight="1">
      <c r="A24" s="176"/>
      <c r="B24" s="176"/>
      <c r="C24" s="41" t="s">
        <v>34</v>
      </c>
      <c r="D24" s="17" t="s">
        <v>97</v>
      </c>
      <c r="E24" s="180" t="e">
        <f>INDEX('Сводный прайс'!$B$1:$G$1121,MATCH(B24,'Сводный прайс'!$B$1:$B$1185,0),6)</f>
        <v>#N/A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</row>
    <row r="25" spans="1:23" s="26" customFormat="1" ht="12.75" customHeight="1">
      <c r="A25" s="176"/>
      <c r="B25" s="176"/>
      <c r="C25" s="41" t="s">
        <v>35</v>
      </c>
      <c r="D25" s="17" t="s">
        <v>97</v>
      </c>
      <c r="E25" s="180" t="e">
        <f>INDEX('Сводный прайс'!$B$1:$G$1121,MATCH(B25,'Сводный прайс'!$B$1:$B$1185,0),6)</f>
        <v>#N/A</v>
      </c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</row>
    <row r="26" spans="1:23" s="26" customFormat="1" ht="12.75" customHeight="1">
      <c r="A26" s="176" t="s">
        <v>291</v>
      </c>
      <c r="B26" s="176" t="s">
        <v>17</v>
      </c>
      <c r="C26" s="41" t="s">
        <v>14</v>
      </c>
      <c r="D26" s="17">
        <v>12</v>
      </c>
      <c r="E26" s="180">
        <f>INDEX('Сводный прайс'!$B$1:$G$1121,MATCH(B26,'Сводный прайс'!$B$1:$B$1185,0),6)</f>
        <v>532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1:23" s="26" customFormat="1" ht="12.75" customHeight="1">
      <c r="A27" s="176"/>
      <c r="B27" s="176"/>
      <c r="C27" s="41" t="s">
        <v>93</v>
      </c>
      <c r="D27" s="17">
        <v>15</v>
      </c>
      <c r="E27" s="180" t="e">
        <f>INDEX('Сводный прайс'!$B$1:$G$1121,MATCH(B27,'Сводный прайс'!$B$1:$B$1185,0),6)</f>
        <v>#N/A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</row>
    <row r="28" spans="1:23" s="26" customFormat="1" ht="12.75" customHeight="1">
      <c r="A28" s="176"/>
      <c r="B28" s="176"/>
      <c r="C28" s="41" t="s">
        <v>108</v>
      </c>
      <c r="D28" s="17">
        <v>16</v>
      </c>
      <c r="E28" s="180" t="e">
        <f>INDEX('Сводный прайс'!$B$1:$G$1121,MATCH(B28,'Сводный прайс'!$B$1:$B$1185,0),6)</f>
        <v>#N/A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</row>
    <row r="29" spans="1:23" s="26" customFormat="1" ht="12.75" customHeight="1">
      <c r="A29" s="176"/>
      <c r="B29" s="176"/>
      <c r="C29" s="41" t="s">
        <v>15</v>
      </c>
      <c r="D29" s="17">
        <v>17</v>
      </c>
      <c r="E29" s="180" t="e">
        <f>INDEX('Сводный прайс'!$B$1:$G$1121,MATCH(B29,'Сводный прайс'!$B$1:$B$1185,0),6)</f>
        <v>#N/A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</row>
    <row r="30" spans="1:23" s="26" customFormat="1" ht="12.75" customHeight="1">
      <c r="A30" s="176"/>
      <c r="B30" s="176"/>
      <c r="C30" s="41" t="s">
        <v>16</v>
      </c>
      <c r="D30" s="17">
        <v>18</v>
      </c>
      <c r="E30" s="180" t="e">
        <f>INDEX('Сводный прайс'!$B$1:$G$1121,MATCH(B30,'Сводный прайс'!$B$1:$B$1185,0),6)</f>
        <v>#N/A</v>
      </c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</row>
    <row r="31" spans="1:23" s="26" customFormat="1" ht="12.75" customHeight="1">
      <c r="A31" s="176"/>
      <c r="B31" s="176"/>
      <c r="C31" s="41" t="s">
        <v>1</v>
      </c>
      <c r="D31" s="17">
        <v>19</v>
      </c>
      <c r="E31" s="180" t="e">
        <f>INDEX('Сводный прайс'!$B$1:$G$1121,MATCH(B31,'Сводный прайс'!$B$1:$B$1185,0),6)</f>
        <v>#N/A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1:23" s="26" customFormat="1" ht="12.75" customHeight="1">
      <c r="A32" s="92" t="s">
        <v>5</v>
      </c>
      <c r="B32" s="92" t="s">
        <v>2</v>
      </c>
      <c r="C32" s="94" t="s">
        <v>5</v>
      </c>
      <c r="D32" s="93">
        <v>2</v>
      </c>
      <c r="E32" s="156">
        <f>INDEX('Сводный прайс'!$B$1:$G$1121,MATCH(B32,'Сводный прайс'!$B$1:$B$1185,0),6)</f>
        <v>712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</row>
    <row r="33" spans="1:23" s="26" customFormat="1" ht="12.75" customHeight="1">
      <c r="A33" s="40" t="s">
        <v>6</v>
      </c>
      <c r="B33" s="40" t="s">
        <v>3</v>
      </c>
      <c r="C33" s="41" t="s">
        <v>6</v>
      </c>
      <c r="D33" s="17">
        <v>3</v>
      </c>
      <c r="E33" s="156">
        <f>INDEX('Сводный прайс'!$B$1:$G$1121,MATCH(B33,'Сводный прайс'!$B$1:$B$1185,0),6)</f>
        <v>300.8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</row>
    <row r="34" spans="1:23" s="26" customFormat="1" ht="12.75" customHeight="1">
      <c r="A34" s="92" t="s">
        <v>7</v>
      </c>
      <c r="B34" s="92" t="s">
        <v>4</v>
      </c>
      <c r="C34" s="94" t="s">
        <v>7</v>
      </c>
      <c r="D34" s="93">
        <v>4</v>
      </c>
      <c r="E34" s="156">
        <f>INDEX('Сводный прайс'!$B$1:$G$1121,MATCH(B34,'Сводный прайс'!$B$1:$B$1185,0),6)</f>
        <v>211.2</v>
      </c>
      <c r="F34" s="108"/>
      <c r="G34" s="108"/>
      <c r="H34" s="108"/>
      <c r="I34" s="108"/>
      <c r="J34" s="108"/>
      <c r="K34" s="108"/>
      <c r="L34" s="108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</row>
    <row r="35" spans="1:23" s="26" customFormat="1" ht="12.75" customHeight="1">
      <c r="A35" s="176" t="s">
        <v>104</v>
      </c>
      <c r="B35" s="176" t="s">
        <v>105</v>
      </c>
      <c r="C35" s="41" t="s">
        <v>20</v>
      </c>
      <c r="D35" s="17">
        <v>13</v>
      </c>
      <c r="E35" s="180">
        <f>INDEX('Сводный прайс'!$B$1:$G$1121,MATCH(B35,'Сводный прайс'!$B$1:$B$1185,0),6)</f>
        <v>3250.4</v>
      </c>
      <c r="F35" s="108"/>
      <c r="G35" s="108"/>
      <c r="H35" s="108"/>
      <c r="I35" s="108"/>
      <c r="J35" s="108"/>
      <c r="K35" s="108"/>
      <c r="L35" s="108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</row>
    <row r="36" spans="1:23" s="26" customFormat="1" ht="12.75" customHeight="1">
      <c r="A36" s="176"/>
      <c r="B36" s="176"/>
      <c r="C36" s="41" t="s">
        <v>21</v>
      </c>
      <c r="D36" s="17">
        <v>14</v>
      </c>
      <c r="E36" s="180" t="e">
        <f>INDEX('Сводный прайс'!$B$1:$G$1121,MATCH(B36,'Сводный прайс'!$B$1:$B$1185,0),6)</f>
        <v>#N/A</v>
      </c>
      <c r="F36" s="108"/>
      <c r="G36" s="108"/>
      <c r="H36" s="108"/>
      <c r="I36" s="108"/>
      <c r="J36" s="108"/>
      <c r="K36" s="108"/>
      <c r="L36" s="108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</row>
    <row r="37" spans="1:23" s="26" customFormat="1" ht="12.75" customHeight="1">
      <c r="A37" s="176"/>
      <c r="B37" s="176"/>
      <c r="C37" s="41" t="s">
        <v>106</v>
      </c>
      <c r="D37" s="17">
        <v>23</v>
      </c>
      <c r="E37" s="180" t="e">
        <f>INDEX('Сводный прайс'!$B$1:$G$1121,MATCH(B37,'Сводный прайс'!$B$1:$B$1185,0),6)</f>
        <v>#N/A</v>
      </c>
      <c r="F37" s="108"/>
      <c r="G37" s="108"/>
      <c r="H37" s="108"/>
      <c r="I37" s="108"/>
      <c r="J37" s="108"/>
      <c r="K37" s="108"/>
      <c r="L37" s="108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</row>
    <row r="38" spans="1:23" s="26" customFormat="1" ht="12.75" customHeight="1">
      <c r="A38" s="176"/>
      <c r="B38" s="176"/>
      <c r="C38" s="41" t="s">
        <v>107</v>
      </c>
      <c r="D38" s="17">
        <v>24</v>
      </c>
      <c r="E38" s="180" t="e">
        <f>INDEX('Сводный прайс'!$B$1:$G$1121,MATCH(B38,'Сводный прайс'!$B$1:$B$1185,0),6)</f>
        <v>#N/A</v>
      </c>
      <c r="F38" s="108"/>
      <c r="G38" s="108"/>
      <c r="H38" s="108"/>
      <c r="I38" s="108"/>
      <c r="J38" s="108"/>
      <c r="K38" s="108"/>
      <c r="L38" s="108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</row>
    <row r="39" spans="1:23" ht="25.5">
      <c r="A39" s="95" t="s">
        <v>461</v>
      </c>
      <c r="B39" s="95" t="s">
        <v>462</v>
      </c>
      <c r="C39" s="98" t="s">
        <v>461</v>
      </c>
      <c r="D39" s="96">
        <v>58</v>
      </c>
      <c r="E39" s="156">
        <f>INDEX('Сводный прайс'!$B$1:$G$1121,MATCH(B39,'Сводный прайс'!$B$1:$B$1185,0),6)</f>
        <v>226.4</v>
      </c>
      <c r="F39" s="109"/>
      <c r="G39" s="109"/>
      <c r="H39" s="109"/>
      <c r="I39" s="109"/>
      <c r="J39" s="109"/>
      <c r="K39" s="109"/>
      <c r="L39" s="109"/>
    </row>
    <row r="40" spans="1:23" ht="12.75" customHeight="1">
      <c r="A40" s="95" t="s">
        <v>23</v>
      </c>
      <c r="B40" s="95" t="s">
        <v>109</v>
      </c>
      <c r="C40" s="98" t="s">
        <v>464</v>
      </c>
      <c r="D40" s="96" t="s">
        <v>465</v>
      </c>
      <c r="E40" s="156">
        <f>INDEX('Сводный прайс'!$B$1:$G$1121,MATCH(B40,'Сводный прайс'!$B$1:$B$1185,0),6)</f>
        <v>3476.8</v>
      </c>
      <c r="F40" s="109"/>
      <c r="G40" s="109"/>
      <c r="H40" s="109"/>
      <c r="I40" s="109"/>
      <c r="J40" s="109"/>
      <c r="K40" s="109"/>
      <c r="L40" s="109"/>
    </row>
    <row r="41" spans="1:23" ht="12.75" customHeight="1">
      <c r="A41" s="95" t="s">
        <v>466</v>
      </c>
      <c r="B41" s="95" t="s">
        <v>467</v>
      </c>
      <c r="C41" s="98" t="s">
        <v>466</v>
      </c>
      <c r="D41" s="96">
        <v>35</v>
      </c>
      <c r="E41" s="156">
        <f>INDEX('Сводный прайс'!$B$1:$G$1121,MATCH(B41,'Сводный прайс'!$B$1:$B$1185,0),6)</f>
        <v>130.4</v>
      </c>
      <c r="F41" s="109"/>
      <c r="G41" s="109"/>
      <c r="H41" s="109"/>
      <c r="I41" s="109"/>
      <c r="J41" s="109"/>
      <c r="K41" s="109"/>
      <c r="L41" s="109"/>
    </row>
    <row r="42" spans="1:23" ht="12.75" customHeight="1">
      <c r="A42" s="181" t="s">
        <v>468</v>
      </c>
      <c r="B42" s="181" t="s">
        <v>336</v>
      </c>
      <c r="C42" s="98" t="s">
        <v>24</v>
      </c>
      <c r="D42" s="96">
        <v>37</v>
      </c>
      <c r="E42" s="183">
        <f>INDEX('Сводный прайс'!$B$1:$G$1121,MATCH(B42,'Сводный прайс'!$B$1:$B$1185,0),6)</f>
        <v>2095.1999999999998</v>
      </c>
      <c r="F42" s="109"/>
      <c r="G42" s="109"/>
      <c r="H42" s="109"/>
      <c r="I42" s="109"/>
      <c r="J42" s="109"/>
      <c r="K42" s="109"/>
      <c r="L42" s="109"/>
    </row>
    <row r="43" spans="1:23" ht="12.75" customHeight="1">
      <c r="A43" s="182"/>
      <c r="B43" s="182"/>
      <c r="C43" s="98" t="s">
        <v>469</v>
      </c>
      <c r="D43" s="96" t="s">
        <v>97</v>
      </c>
      <c r="E43" s="184" t="e">
        <f>INDEX('Сводный прайс'!$B$1:$G$1121,MATCH(B43,'Сводный прайс'!$B$1:$B$1185,0),6)</f>
        <v>#N/A</v>
      </c>
      <c r="F43" s="109"/>
      <c r="G43" s="109"/>
      <c r="H43" s="109"/>
      <c r="I43" s="109"/>
      <c r="J43" s="109"/>
      <c r="K43" s="109"/>
      <c r="L43" s="109"/>
    </row>
    <row r="44" spans="1:23" ht="12.75" customHeight="1">
      <c r="A44" s="95" t="s">
        <v>470</v>
      </c>
      <c r="B44" s="95" t="s">
        <v>28</v>
      </c>
      <c r="C44" s="98" t="s">
        <v>32</v>
      </c>
      <c r="D44" s="96">
        <v>50</v>
      </c>
      <c r="E44" s="156">
        <f>INDEX('Сводный прайс'!$B$1:$G$1121,MATCH(B44,'Сводный прайс'!$B$1:$B$1185,0),6)</f>
        <v>259.2</v>
      </c>
      <c r="F44" s="109"/>
      <c r="G44" s="109"/>
      <c r="H44" s="109"/>
      <c r="I44" s="109"/>
      <c r="J44" s="109"/>
      <c r="K44" s="109"/>
      <c r="L44" s="109"/>
    </row>
    <row r="45" spans="1:23" ht="25.5">
      <c r="A45" s="95" t="s">
        <v>26</v>
      </c>
      <c r="B45" s="95" t="s">
        <v>110</v>
      </c>
      <c r="C45" s="98" t="s">
        <v>471</v>
      </c>
      <c r="D45" s="96">
        <v>38</v>
      </c>
      <c r="E45" s="156">
        <f>INDEX('Сводный прайс'!$B$1:$G$1121,MATCH(B45,'Сводный прайс'!$B$1:$B$1185,0),6)</f>
        <v>2164</v>
      </c>
      <c r="F45" s="109"/>
      <c r="G45" s="109"/>
      <c r="H45" s="109"/>
      <c r="I45" s="109"/>
      <c r="J45" s="109"/>
      <c r="K45" s="109"/>
      <c r="L45" s="109"/>
    </row>
    <row r="46" spans="1:23" ht="25.5">
      <c r="A46" s="95" t="s">
        <v>31</v>
      </c>
      <c r="B46" s="95" t="s">
        <v>27</v>
      </c>
      <c r="C46" s="98" t="s">
        <v>31</v>
      </c>
      <c r="D46" s="96">
        <v>47</v>
      </c>
      <c r="E46" s="156">
        <f>INDEX('Сводный прайс'!$B$1:$G$1121,MATCH(B46,'Сводный прайс'!$B$1:$B$1185,0),6)</f>
        <v>98.4</v>
      </c>
      <c r="F46" s="109"/>
      <c r="G46" s="109"/>
      <c r="H46" s="109"/>
      <c r="I46" s="109"/>
      <c r="J46" s="109"/>
      <c r="K46" s="109"/>
      <c r="L46" s="109"/>
    </row>
    <row r="47" spans="1:23" ht="25.5">
      <c r="A47" s="95" t="s">
        <v>472</v>
      </c>
      <c r="B47" s="95" t="s">
        <v>29</v>
      </c>
      <c r="C47" s="98" t="s">
        <v>472</v>
      </c>
      <c r="D47" s="96">
        <v>51</v>
      </c>
      <c r="E47" s="156">
        <f>INDEX('Сводный прайс'!$B$1:$G$1121,MATCH(B47,'Сводный прайс'!$B$1:$B$1185,0),6)</f>
        <v>2763.2</v>
      </c>
      <c r="F47" s="109"/>
      <c r="G47" s="109"/>
      <c r="H47" s="109"/>
      <c r="I47" s="109"/>
      <c r="J47" s="109"/>
      <c r="K47" s="109"/>
      <c r="L47" s="109"/>
    </row>
    <row r="48" spans="1:23" ht="25.5">
      <c r="A48" s="95" t="s">
        <v>33</v>
      </c>
      <c r="B48" s="95" t="s">
        <v>30</v>
      </c>
      <c r="C48" s="98" t="s">
        <v>33</v>
      </c>
      <c r="D48" s="96">
        <v>52</v>
      </c>
      <c r="E48" s="156">
        <f>INDEX('Сводный прайс'!$B$1:$G$1121,MATCH(B48,'Сводный прайс'!$B$1:$B$1185,0),6)</f>
        <v>910.4</v>
      </c>
      <c r="F48" s="109"/>
      <c r="G48" s="109"/>
      <c r="H48" s="109"/>
      <c r="I48" s="109"/>
      <c r="J48" s="109"/>
      <c r="K48" s="109"/>
      <c r="L48" s="109"/>
    </row>
    <row r="49" spans="1:12" ht="25.5">
      <c r="A49" s="95" t="s">
        <v>113</v>
      </c>
      <c r="B49" s="95" t="s">
        <v>111</v>
      </c>
      <c r="C49" s="98" t="s">
        <v>473</v>
      </c>
      <c r="D49" s="96" t="s">
        <v>474</v>
      </c>
      <c r="E49" s="156">
        <f>INDEX('Сводный прайс'!$B$1:$G$1121,MATCH(B49,'Сводный прайс'!$B$1:$B$1185,0),6)</f>
        <v>3932.8</v>
      </c>
      <c r="F49" s="109"/>
      <c r="G49" s="109"/>
      <c r="H49" s="109"/>
      <c r="I49" s="109"/>
      <c r="J49" s="109"/>
      <c r="K49" s="109"/>
      <c r="L49" s="109"/>
    </row>
    <row r="50" spans="1:12" ht="25.5">
      <c r="A50" s="95" t="s">
        <v>114</v>
      </c>
      <c r="B50" s="95" t="s">
        <v>112</v>
      </c>
      <c r="C50" s="98" t="s">
        <v>475</v>
      </c>
      <c r="D50" s="96" t="s">
        <v>474</v>
      </c>
      <c r="E50" s="156">
        <f>INDEX('Сводный прайс'!$B$1:$G$1121,MATCH(B50,'Сводный прайс'!$B$1:$B$1185,0),6)</f>
        <v>5344.8</v>
      </c>
      <c r="F50" s="109"/>
      <c r="G50" s="109"/>
      <c r="H50" s="109"/>
      <c r="I50" s="109"/>
      <c r="J50" s="109"/>
      <c r="K50" s="109"/>
      <c r="L50" s="109"/>
    </row>
    <row r="51" spans="1:12" ht="38.25">
      <c r="A51" s="95" t="s">
        <v>476</v>
      </c>
      <c r="B51" s="95" t="s">
        <v>477</v>
      </c>
      <c r="C51" s="98" t="s">
        <v>476</v>
      </c>
      <c r="D51" s="96">
        <v>43</v>
      </c>
      <c r="E51" s="156">
        <f>INDEX('Сводный прайс'!$B$1:$G$1121,MATCH(B51,'Сводный прайс'!$B$1:$B$1185,0),6)</f>
        <v>748.8</v>
      </c>
      <c r="F51" s="109"/>
      <c r="G51" s="109"/>
      <c r="H51" s="109"/>
      <c r="I51" s="109"/>
      <c r="J51" s="109"/>
      <c r="K51" s="109"/>
      <c r="L51" s="109"/>
    </row>
    <row r="52" spans="1:12" ht="25.5">
      <c r="A52" s="95" t="s">
        <v>479</v>
      </c>
      <c r="B52" s="95" t="s">
        <v>478</v>
      </c>
      <c r="C52" s="98" t="s">
        <v>479</v>
      </c>
      <c r="D52" s="96" t="s">
        <v>97</v>
      </c>
      <c r="E52" s="156">
        <f>INDEX('Сводный прайс'!$B$1:$G$1121,MATCH(B52,'Сводный прайс'!$B$1:$B$1185,0),6)</f>
        <v>1301.5999999999999</v>
      </c>
      <c r="F52" s="109"/>
      <c r="G52" s="109"/>
      <c r="H52" s="109"/>
      <c r="I52" s="109"/>
      <c r="J52" s="109"/>
      <c r="K52" s="109"/>
      <c r="L52" s="109"/>
    </row>
    <row r="53" spans="1:12" ht="11.25" customHeight="1">
      <c r="A53" s="185" t="s">
        <v>115</v>
      </c>
      <c r="B53" s="185" t="s">
        <v>116</v>
      </c>
      <c r="C53" s="98" t="s">
        <v>480</v>
      </c>
      <c r="D53" s="96">
        <v>54</v>
      </c>
      <c r="E53" s="180">
        <f>INDEX('Сводный прайс'!$B$1:$G$1121,MATCH(B53,'Сводный прайс'!$B$1:$B$1185,0),6)</f>
        <v>2730.4</v>
      </c>
      <c r="F53" s="109"/>
      <c r="G53" s="109"/>
      <c r="H53" s="109"/>
      <c r="I53" s="109"/>
      <c r="J53" s="109"/>
      <c r="K53" s="109"/>
      <c r="L53" s="109"/>
    </row>
    <row r="54" spans="1:12" ht="12.75" customHeight="1">
      <c r="A54" s="185"/>
      <c r="B54" s="185"/>
      <c r="C54" s="98" t="s">
        <v>481</v>
      </c>
      <c r="D54" s="96">
        <v>55</v>
      </c>
      <c r="E54" s="180" t="e">
        <f>INDEX('Сводный прайс'!$B$1:$G$1121,MATCH(B54,'Сводный прайс'!$B$1:$B$1185,0),6)</f>
        <v>#N/A</v>
      </c>
      <c r="F54" s="109"/>
      <c r="G54" s="109"/>
      <c r="H54" s="109"/>
      <c r="I54" s="109"/>
      <c r="J54" s="109"/>
      <c r="K54" s="109"/>
      <c r="L54" s="109"/>
    </row>
    <row r="55" spans="1:12" ht="12.75" customHeight="1">
      <c r="A55" s="185"/>
      <c r="B55" s="185"/>
      <c r="C55" s="98" t="s">
        <v>482</v>
      </c>
      <c r="D55" s="96">
        <v>55</v>
      </c>
      <c r="E55" s="180" t="e">
        <f>INDEX('Сводный прайс'!$B$1:$G$1121,MATCH(B55,'Сводный прайс'!$B$1:$B$1185,0),6)</f>
        <v>#N/A</v>
      </c>
      <c r="F55" s="109"/>
      <c r="G55" s="109"/>
      <c r="H55" s="109"/>
      <c r="I55" s="109"/>
      <c r="J55" s="109"/>
      <c r="K55" s="109"/>
      <c r="L55" s="109"/>
    </row>
    <row r="56" spans="1:12">
      <c r="A56" s="181" t="s">
        <v>118</v>
      </c>
      <c r="B56" s="181" t="s">
        <v>117</v>
      </c>
      <c r="C56" s="98" t="s">
        <v>480</v>
      </c>
      <c r="D56" s="96">
        <v>54</v>
      </c>
      <c r="E56" s="183">
        <f>INDEX('Сводный прайс'!$B$1:$G$1121,MATCH(B56,'Сводный прайс'!$B$1:$B$1185,0),6)</f>
        <v>3930.4</v>
      </c>
      <c r="F56" s="109"/>
      <c r="G56" s="109"/>
      <c r="H56" s="109"/>
      <c r="I56" s="109"/>
      <c r="J56" s="109"/>
      <c r="K56" s="109"/>
      <c r="L56" s="109"/>
    </row>
    <row r="57" spans="1:12">
      <c r="A57" s="187"/>
      <c r="B57" s="187"/>
      <c r="C57" s="98" t="s">
        <v>483</v>
      </c>
      <c r="D57" s="96">
        <v>55</v>
      </c>
      <c r="E57" s="186" t="e">
        <f>INDEX('Сводный прайс'!$B$1:$G$1121,MATCH(B57,'Сводный прайс'!$B$1:$B$1185,0),6)</f>
        <v>#N/A</v>
      </c>
      <c r="F57" s="109"/>
      <c r="G57" s="109"/>
      <c r="H57" s="109"/>
      <c r="I57" s="109"/>
      <c r="J57" s="109"/>
      <c r="K57" s="109"/>
      <c r="L57" s="109"/>
    </row>
    <row r="58" spans="1:12">
      <c r="A58" s="182"/>
      <c r="B58" s="182"/>
      <c r="C58" s="98" t="s">
        <v>482</v>
      </c>
      <c r="D58" s="96">
        <v>55</v>
      </c>
      <c r="E58" s="184" t="e">
        <f>INDEX('Сводный прайс'!$B$1:$G$1121,MATCH(B58,'Сводный прайс'!$B$1:$B$1185,0),6)</f>
        <v>#N/A</v>
      </c>
      <c r="F58" s="109"/>
      <c r="G58" s="109"/>
      <c r="H58" s="109"/>
      <c r="I58" s="109"/>
      <c r="J58" s="109"/>
      <c r="K58" s="109"/>
      <c r="L58" s="109"/>
    </row>
    <row r="59" spans="1:12">
      <c r="A59" s="95" t="s">
        <v>484</v>
      </c>
      <c r="B59" s="95" t="s">
        <v>463</v>
      </c>
      <c r="C59" s="98" t="s">
        <v>484</v>
      </c>
      <c r="D59" s="96">
        <v>59</v>
      </c>
      <c r="E59" s="156">
        <f>INDEX('Сводный прайс'!$B$1:$G$1121,MATCH(B59,'Сводный прайс'!$B$1:$B$1185,0),6)</f>
        <v>292.8</v>
      </c>
      <c r="F59" s="109"/>
      <c r="G59" s="109"/>
      <c r="H59" s="109"/>
      <c r="I59" s="109"/>
      <c r="J59" s="109"/>
      <c r="K59" s="109"/>
      <c r="L59" s="109"/>
    </row>
  </sheetData>
  <mergeCells count="25">
    <mergeCell ref="A53:A55"/>
    <mergeCell ref="B53:B55"/>
    <mergeCell ref="E53:E55"/>
    <mergeCell ref="A56:A58"/>
    <mergeCell ref="B56:B58"/>
    <mergeCell ref="E56:E58"/>
    <mergeCell ref="B42:B43"/>
    <mergeCell ref="A42:A43"/>
    <mergeCell ref="E42:E43"/>
    <mergeCell ref="A8:A16"/>
    <mergeCell ref="B8:B16"/>
    <mergeCell ref="E26:E31"/>
    <mergeCell ref="E35:E38"/>
    <mergeCell ref="A6:B6"/>
    <mergeCell ref="A35:A38"/>
    <mergeCell ref="A17:A25"/>
    <mergeCell ref="A26:A31"/>
    <mergeCell ref="E1:E2"/>
    <mergeCell ref="E6:E7"/>
    <mergeCell ref="E8:E16"/>
    <mergeCell ref="E17:E25"/>
    <mergeCell ref="B35:B38"/>
    <mergeCell ref="B17:B25"/>
    <mergeCell ref="B26:B31"/>
    <mergeCell ref="C6:D6"/>
  </mergeCells>
  <hyperlinks>
    <hyperlink ref="A1" location="Содержание!A1" display="в содержание"/>
  </hyperlinks>
  <pageMargins left="0.25" right="0.25" top="0.75" bottom="0.75" header="0.3" footer="0.3"/>
  <pageSetup paperSize="9" scale="54" orientation="portrait" horizontalDpi="180" verticalDpi="180" r:id="rId1"/>
  <colBreaks count="2" manualBreakCount="2">
    <brk id="5" max="58" man="1"/>
    <brk id="20" max="10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W67"/>
  <sheetViews>
    <sheetView view="pageBreakPreview" zoomScale="70" zoomScaleNormal="85" zoomScaleSheetLayoutView="70" workbookViewId="0">
      <selection activeCell="E1" sqref="E1:E1048576"/>
    </sheetView>
  </sheetViews>
  <sheetFormatPr defaultRowHeight="12.75"/>
  <cols>
    <col min="1" max="1" width="37.5703125" style="44" customWidth="1"/>
    <col min="2" max="2" width="8.7109375" style="44" customWidth="1"/>
    <col min="3" max="3" width="44.140625" style="9" customWidth="1"/>
    <col min="4" max="4" width="15.140625" style="6" customWidth="1"/>
    <col min="5" max="5" width="17.7109375" style="62" customWidth="1"/>
    <col min="6" max="7" width="9.140625" style="5"/>
    <col min="8" max="8" width="17.140625" style="5" customWidth="1"/>
    <col min="9" max="9" width="19" style="5" customWidth="1"/>
    <col min="10" max="10" width="19.5703125" style="5" customWidth="1"/>
    <col min="11" max="11" width="26.140625" style="5" customWidth="1"/>
    <col min="12" max="12" width="33.28515625" style="5" customWidth="1"/>
    <col min="13" max="13" width="34.5703125" style="5" customWidth="1"/>
    <col min="14" max="15" width="9.140625" style="5"/>
    <col min="16" max="16384" width="9.140625" style="6"/>
  </cols>
  <sheetData>
    <row r="1" spans="1:23">
      <c r="A1" s="152" t="s">
        <v>592</v>
      </c>
      <c r="B1" s="42"/>
      <c r="C1" s="12"/>
      <c r="D1" s="11"/>
      <c r="E1" s="177"/>
      <c r="F1" s="13"/>
      <c r="G1" s="13"/>
      <c r="H1" s="13"/>
      <c r="I1" s="13"/>
      <c r="J1" s="13"/>
      <c r="K1" s="13"/>
      <c r="L1" s="13"/>
      <c r="M1" s="13"/>
      <c r="N1" s="13"/>
      <c r="O1" s="13"/>
      <c r="P1" s="11"/>
      <c r="Q1" s="11"/>
      <c r="R1" s="11"/>
      <c r="S1" s="11"/>
      <c r="T1" s="11"/>
      <c r="U1" s="11"/>
      <c r="V1" s="11"/>
      <c r="W1" s="11"/>
    </row>
    <row r="2" spans="1:23" ht="12" customHeight="1">
      <c r="A2" s="42"/>
      <c r="B2" s="42"/>
      <c r="C2" s="12"/>
      <c r="D2" s="11"/>
      <c r="E2" s="177"/>
      <c r="F2" s="13"/>
      <c r="G2" s="13"/>
      <c r="H2" s="13"/>
      <c r="I2" s="13"/>
      <c r="J2" s="13"/>
      <c r="K2" s="13"/>
      <c r="L2" s="13"/>
      <c r="M2" s="13"/>
      <c r="N2" s="13"/>
      <c r="O2" s="13"/>
      <c r="P2" s="11"/>
      <c r="Q2" s="11"/>
      <c r="R2" s="11"/>
      <c r="S2" s="11"/>
      <c r="T2" s="11"/>
      <c r="U2" s="11"/>
      <c r="V2" s="11"/>
      <c r="W2" s="11"/>
    </row>
    <row r="3" spans="1:23" ht="11.25" customHeight="1">
      <c r="A3" s="42"/>
      <c r="B3" s="42"/>
      <c r="C3" s="12"/>
      <c r="D3" s="11"/>
      <c r="E3" s="60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  <c r="Q3" s="11"/>
      <c r="R3" s="11"/>
      <c r="S3" s="11"/>
      <c r="T3" s="11"/>
      <c r="U3" s="11"/>
      <c r="V3" s="11"/>
      <c r="W3" s="11"/>
    </row>
    <row r="4" spans="1:23" s="11" customFormat="1" ht="15" customHeight="1">
      <c r="A4" s="29" t="s">
        <v>119</v>
      </c>
      <c r="B4" s="63"/>
      <c r="C4" s="30"/>
      <c r="D4" s="30"/>
      <c r="E4" s="60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3">
      <c r="A5" s="42"/>
      <c r="B5" s="42"/>
      <c r="C5" s="11"/>
      <c r="D5" s="11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1"/>
      <c r="Q5" s="11"/>
      <c r="R5" s="11"/>
      <c r="S5" s="11"/>
      <c r="T5" s="11"/>
      <c r="U5" s="11"/>
      <c r="V5" s="11"/>
      <c r="W5" s="11"/>
    </row>
    <row r="6" spans="1:23" ht="30" customHeight="1">
      <c r="A6" s="175" t="s">
        <v>347</v>
      </c>
      <c r="B6" s="175"/>
      <c r="C6" s="175" t="s">
        <v>404</v>
      </c>
      <c r="D6" s="175"/>
      <c r="E6" s="178" t="s">
        <v>619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1"/>
      <c r="Q6" s="11"/>
      <c r="R6" s="11"/>
      <c r="S6" s="11"/>
      <c r="T6" s="11"/>
      <c r="U6" s="11"/>
      <c r="V6" s="11"/>
      <c r="W6" s="11"/>
    </row>
    <row r="7" spans="1:23" s="7" customFormat="1" ht="42.75" customHeight="1">
      <c r="A7" s="148" t="s">
        <v>92</v>
      </c>
      <c r="B7" s="148" t="s">
        <v>0</v>
      </c>
      <c r="C7" s="148" t="s">
        <v>405</v>
      </c>
      <c r="D7" s="148" t="s">
        <v>300</v>
      </c>
      <c r="E7" s="17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s="8" customFormat="1" ht="12.75" customHeight="1">
      <c r="A8" s="176" t="s">
        <v>120</v>
      </c>
      <c r="B8" s="192" t="s">
        <v>121</v>
      </c>
      <c r="C8" s="15" t="s">
        <v>262</v>
      </c>
      <c r="D8" s="18" t="s">
        <v>127</v>
      </c>
      <c r="E8" s="188">
        <f>INDEX('Сводный прайс'!$B$1:$G$1121,MATCH(B8,'Сводный прайс'!$B$1:$B$1185,0),6)</f>
        <v>14351.2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s="8" customFormat="1" ht="12.75" customHeight="1">
      <c r="A9" s="176"/>
      <c r="B9" s="192"/>
      <c r="C9" s="15" t="s">
        <v>44</v>
      </c>
      <c r="D9" s="18">
        <v>67</v>
      </c>
      <c r="E9" s="188" t="e">
        <f>INDEX('Сводный прайс'!$B$1:$G$1121,MATCH(B9,'Сводный прайс'!$B$1:$B$1185,0),6)</f>
        <v>#N/A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s="8" customFormat="1" ht="12.75" customHeight="1">
      <c r="A10" s="176"/>
      <c r="B10" s="192"/>
      <c r="C10" s="15" t="s">
        <v>41</v>
      </c>
      <c r="D10" s="18">
        <v>72</v>
      </c>
      <c r="E10" s="188" t="e">
        <f>INDEX('Сводный прайс'!$B$1:$G$1121,MATCH(B10,'Сводный прайс'!$B$1:$B$1185,0),6)</f>
        <v>#N/A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s="8" customFormat="1" ht="12.75" customHeight="1">
      <c r="A11" s="176"/>
      <c r="B11" s="192"/>
      <c r="C11" s="15" t="s">
        <v>45</v>
      </c>
      <c r="D11" s="18">
        <v>73</v>
      </c>
      <c r="E11" s="188" t="e">
        <f>INDEX('Сводный прайс'!$B$1:$G$1121,MATCH(B11,'Сводный прайс'!$B$1:$B$1185,0),6)</f>
        <v>#N/A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s="8" customFormat="1" ht="12.75" customHeight="1">
      <c r="A12" s="181" t="s">
        <v>485</v>
      </c>
      <c r="B12" s="193" t="s">
        <v>123</v>
      </c>
      <c r="C12" s="98" t="s">
        <v>36</v>
      </c>
      <c r="D12" s="97">
        <v>10</v>
      </c>
      <c r="E12" s="189">
        <f>INDEX('Сводный прайс'!$B$1:$G$1121,MATCH(B12,'Сводный прайс'!$B$1:$B$1185,0),6)</f>
        <v>15427.2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s="8" customFormat="1" ht="12.75" customHeight="1">
      <c r="A13" s="187"/>
      <c r="B13" s="194"/>
      <c r="C13" s="106" t="s">
        <v>38</v>
      </c>
      <c r="D13" s="105">
        <v>12</v>
      </c>
      <c r="E13" s="190" t="e">
        <f>INDEX('Сводный прайс'!$B$1:$G$1121,MATCH(B13,'Сводный прайс'!$B$1:$B$1185,0),6)</f>
        <v>#N/A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s="8" customFormat="1" ht="12.75" customHeight="1">
      <c r="A14" s="187"/>
      <c r="B14" s="194"/>
      <c r="C14" s="106" t="s">
        <v>37</v>
      </c>
      <c r="D14" s="105">
        <v>11</v>
      </c>
      <c r="E14" s="190" t="e">
        <f>INDEX('Сводный прайс'!$B$1:$G$1121,MATCH(B14,'Сводный прайс'!$B$1:$B$1185,0),6)</f>
        <v>#N/A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s="8" customFormat="1" ht="12.75" customHeight="1">
      <c r="A15" s="187"/>
      <c r="B15" s="194"/>
      <c r="C15" s="106" t="s">
        <v>194</v>
      </c>
      <c r="D15" s="105">
        <v>9</v>
      </c>
      <c r="E15" s="190" t="e">
        <f>INDEX('Сводный прайс'!$B$1:$G$1121,MATCH(B15,'Сводный прайс'!$B$1:$B$1185,0),6)</f>
        <v>#N/A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s="8" customFormat="1" ht="12.75" customHeight="1">
      <c r="A16" s="187"/>
      <c r="B16" s="194"/>
      <c r="C16" s="98" t="s">
        <v>487</v>
      </c>
      <c r="D16" s="97" t="s">
        <v>97</v>
      </c>
      <c r="E16" s="190" t="e">
        <f>INDEX('Сводный прайс'!$B$1:$G$1121,MATCH(B16,'Сводный прайс'!$B$1:$B$1185,0),6)</f>
        <v>#N/A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8" customFormat="1" ht="25.5">
      <c r="A17" s="187"/>
      <c r="B17" s="194"/>
      <c r="C17" s="98" t="s">
        <v>337</v>
      </c>
      <c r="D17" s="101" t="s">
        <v>339</v>
      </c>
      <c r="E17" s="190" t="e">
        <f>INDEX('Сводный прайс'!$B$1:$G$1121,MATCH(B17,'Сводный прайс'!$B$1:$B$1185,0),6)</f>
        <v>#N/A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8" customFormat="1" ht="25.5">
      <c r="A18" s="182"/>
      <c r="B18" s="195"/>
      <c r="C18" s="98" t="s">
        <v>488</v>
      </c>
      <c r="D18" s="97" t="s">
        <v>486</v>
      </c>
      <c r="E18" s="191" t="e">
        <f>INDEX('Сводный прайс'!$B$1:$G$1121,MATCH(B18,'Сводный прайс'!$B$1:$B$1185,0),6)</f>
        <v>#N/A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8" customFormat="1">
      <c r="A19" s="107" t="s">
        <v>22</v>
      </c>
      <c r="B19" s="102" t="s">
        <v>489</v>
      </c>
      <c r="C19" s="106" t="s">
        <v>490</v>
      </c>
      <c r="D19" s="105">
        <v>52</v>
      </c>
      <c r="E19" s="158">
        <f>INDEX('Сводный прайс'!$B$1:$G$1121,MATCH(B19,'Сводный прайс'!$B$1:$B$1185,0),6)</f>
        <v>292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s="8" customFormat="1" ht="25.5">
      <c r="A20" s="82" t="s">
        <v>337</v>
      </c>
      <c r="B20" s="84" t="s">
        <v>338</v>
      </c>
      <c r="C20" s="89" t="s">
        <v>337</v>
      </c>
      <c r="D20" s="83" t="s">
        <v>339</v>
      </c>
      <c r="E20" s="158">
        <f>INDEX('Сводный прайс'!$B$1:$G$1121,MATCH(B20,'Сводный прайс'!$B$1:$B$1185,0),6)</f>
        <v>1074.4000000000001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s="8" customFormat="1" ht="36.75" customHeight="1">
      <c r="A21" s="196" t="s">
        <v>124</v>
      </c>
      <c r="B21" s="199" t="s">
        <v>125</v>
      </c>
      <c r="C21" s="15" t="s">
        <v>263</v>
      </c>
      <c r="D21" s="17" t="s">
        <v>126</v>
      </c>
      <c r="E21" s="189">
        <f>INDEX('Сводный прайс'!$B$1:$G$1121,MATCH(B21,'Сводный прайс'!$B$1:$B$1185,0),6)</f>
        <v>7174.4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s="8" customFormat="1" ht="12.75" customHeight="1">
      <c r="A22" s="197"/>
      <c r="B22" s="200"/>
      <c r="C22" s="15" t="s">
        <v>42</v>
      </c>
      <c r="D22" s="18">
        <v>57</v>
      </c>
      <c r="E22" s="190" t="e">
        <f>INDEX('Сводный прайс'!$B$1:$G$1121,MATCH(B22,'Сводный прайс'!$B$1:$B$1185,0),6)</f>
        <v>#N/A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s="8" customFormat="1" ht="12.75" customHeight="1">
      <c r="A23" s="197"/>
      <c r="B23" s="200"/>
      <c r="C23" s="15" t="s">
        <v>43</v>
      </c>
      <c r="D23" s="18">
        <v>58</v>
      </c>
      <c r="E23" s="190" t="e">
        <f>INDEX('Сводный прайс'!$B$1:$G$1121,MATCH(B23,'Сводный прайс'!$B$1:$B$1185,0),6)</f>
        <v>#N/A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s="8" customFormat="1" ht="12.75" customHeight="1">
      <c r="A24" s="197"/>
      <c r="B24" s="200"/>
      <c r="C24" s="15" t="s">
        <v>19</v>
      </c>
      <c r="D24" s="18">
        <v>59</v>
      </c>
      <c r="E24" s="190" t="e">
        <f>INDEX('Сводный прайс'!$B$1:$G$1121,MATCH(B24,'Сводный прайс'!$B$1:$B$1185,0),6)</f>
        <v>#N/A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8" customFormat="1" ht="12.75" customHeight="1">
      <c r="A25" s="197"/>
      <c r="B25" s="200"/>
      <c r="C25" s="15" t="s">
        <v>46</v>
      </c>
      <c r="D25" s="18">
        <v>81</v>
      </c>
      <c r="E25" s="190" t="e">
        <f>INDEX('Сводный прайс'!$B$1:$G$1121,MATCH(B25,'Сводный прайс'!$B$1:$B$1185,0),6)</f>
        <v>#N/A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1:23" s="8" customFormat="1" ht="12.75" customHeight="1">
      <c r="A26" s="198"/>
      <c r="B26" s="201"/>
      <c r="C26" s="15" t="s">
        <v>47</v>
      </c>
      <c r="D26" s="18">
        <v>82</v>
      </c>
      <c r="E26" s="191" t="e">
        <f>INDEX('Сводный прайс'!$B$1:$G$1121,MATCH(B26,'Сводный прайс'!$B$1:$B$1185,0),6)</f>
        <v>#N/A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s="8" customFormat="1" ht="12.75" customHeight="1">
      <c r="A27" s="103" t="s">
        <v>22</v>
      </c>
      <c r="B27" s="102" t="s">
        <v>491</v>
      </c>
      <c r="C27" s="106" t="s">
        <v>492</v>
      </c>
      <c r="D27" s="105">
        <v>79</v>
      </c>
      <c r="E27" s="158">
        <f>INDEX('Сводный прайс'!$B$1:$G$1121,MATCH(B27,'Сводный прайс'!$B$1:$B$1185,0),6)</f>
        <v>228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s="8" customFormat="1">
      <c r="A28" s="176" t="s">
        <v>493</v>
      </c>
      <c r="B28" s="192" t="s">
        <v>128</v>
      </c>
      <c r="C28" s="149" t="s">
        <v>36</v>
      </c>
      <c r="D28" s="140">
        <v>10</v>
      </c>
      <c r="E28" s="188">
        <f>INDEX('Сводный прайс'!$B$1:$G$1121,MATCH(B28,'Сводный прайс'!$B$1:$B$1185,0),6)</f>
        <v>854.4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s="8" customFormat="1" ht="12.75" customHeight="1">
      <c r="A29" s="176"/>
      <c r="B29" s="192"/>
      <c r="C29" s="89" t="s">
        <v>38</v>
      </c>
      <c r="D29" s="85">
        <v>12</v>
      </c>
      <c r="E29" s="188" t="e">
        <f>INDEX('Сводный прайс'!$B$1:$G$1121,MATCH(B29,'Сводный прайс'!$B$1:$B$1185,0),6)</f>
        <v>#N/A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s="8" customFormat="1" ht="12.75" customHeight="1">
      <c r="A30" s="176"/>
      <c r="B30" s="192"/>
      <c r="C30" s="15" t="s">
        <v>37</v>
      </c>
      <c r="D30" s="18">
        <v>11</v>
      </c>
      <c r="E30" s="188" t="e">
        <f>INDEX('Сводный прайс'!$B$1:$G$1121,MATCH(B30,'Сводный прайс'!$B$1:$B$1185,0),6)</f>
        <v>#N/A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s="8" customFormat="1" ht="12.75" customHeight="1">
      <c r="A31" s="82" t="s">
        <v>242</v>
      </c>
      <c r="B31" s="84" t="s">
        <v>340</v>
      </c>
      <c r="C31" s="89" t="s">
        <v>48</v>
      </c>
      <c r="D31" s="18">
        <v>86</v>
      </c>
      <c r="E31" s="158">
        <f>INDEX('Сводный прайс'!$B$1:$G$1121,MATCH(B31,'Сводный прайс'!$B$1:$B$1185,0),6)</f>
        <v>520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s="8" customFormat="1">
      <c r="A32" s="82" t="s">
        <v>494</v>
      </c>
      <c r="B32" s="84" t="s">
        <v>131</v>
      </c>
      <c r="C32" s="89" t="s">
        <v>46</v>
      </c>
      <c r="D32" s="18">
        <v>87</v>
      </c>
      <c r="E32" s="158">
        <f>INDEX('Сводный прайс'!$B$1:$G$1121,MATCH(B32,'Сводный прайс'!$B$1:$B$1185,0),6)</f>
        <v>358.4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s="8" customFormat="1" ht="12.75" customHeight="1">
      <c r="A33" s="176" t="s">
        <v>104</v>
      </c>
      <c r="B33" s="192" t="s">
        <v>143</v>
      </c>
      <c r="C33" s="15" t="s">
        <v>49</v>
      </c>
      <c r="D33" s="18" t="s">
        <v>97</v>
      </c>
      <c r="E33" s="188">
        <f>INDEX('Сводный прайс'!$B$1:$G$1121,MATCH(B33,'Сводный прайс'!$B$1:$B$1185,0),6)</f>
        <v>3588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s="8" customFormat="1" ht="12.75" customHeight="1">
      <c r="A34" s="176"/>
      <c r="B34" s="192"/>
      <c r="C34" s="15" t="s">
        <v>39</v>
      </c>
      <c r="D34" s="18" t="s">
        <v>97</v>
      </c>
      <c r="E34" s="188" t="e">
        <f>INDEX('Сводный прайс'!$B$1:$G$1121,MATCH(B34,'Сводный прайс'!$B$1:$B$1185,0),6)</f>
        <v>#N/A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s="8" customFormat="1" ht="12.75" customHeight="1">
      <c r="A35" s="176"/>
      <c r="B35" s="192"/>
      <c r="C35" s="15" t="s">
        <v>50</v>
      </c>
      <c r="D35" s="18" t="s">
        <v>97</v>
      </c>
      <c r="E35" s="188" t="e">
        <f>INDEX('Сводный прайс'!$B$1:$G$1121,MATCH(B35,'Сводный прайс'!$B$1:$B$1185,0),6)</f>
        <v>#N/A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s="8" customFormat="1" ht="12.75" customHeight="1">
      <c r="A36" s="176"/>
      <c r="B36" s="192"/>
      <c r="C36" s="15" t="s">
        <v>135</v>
      </c>
      <c r="D36" s="18" t="s">
        <v>97</v>
      </c>
      <c r="E36" s="188" t="e">
        <f>INDEX('Сводный прайс'!$B$1:$G$1121,MATCH(B36,'Сводный прайс'!$B$1:$B$1185,0),6)</f>
        <v>#N/A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8" customFormat="1" ht="12.75" customHeight="1">
      <c r="A37" s="176" t="s">
        <v>136</v>
      </c>
      <c r="B37" s="192" t="s">
        <v>137</v>
      </c>
      <c r="C37" s="15" t="s">
        <v>53</v>
      </c>
      <c r="D37" s="18" t="s">
        <v>97</v>
      </c>
      <c r="E37" s="188">
        <f>INDEX('Сводный прайс'!$B$1:$G$1121,MATCH(B37,'Сводный прайс'!$B$1:$B$1185,0),6)</f>
        <v>4880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spans="1:23" s="8" customFormat="1" ht="12.75" customHeight="1">
      <c r="A38" s="176"/>
      <c r="B38" s="192"/>
      <c r="C38" s="15" t="s">
        <v>91</v>
      </c>
      <c r="D38" s="18" t="s">
        <v>97</v>
      </c>
      <c r="E38" s="188" t="e">
        <f>INDEX('Сводный прайс'!$B$1:$G$1121,MATCH(B38,'Сводный прайс'!$B$1:$B$1185,0),6)</f>
        <v>#N/A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s="8" customFormat="1" ht="12.75" customHeight="1">
      <c r="A39" s="176"/>
      <c r="B39" s="192"/>
      <c r="C39" s="15" t="s">
        <v>56</v>
      </c>
      <c r="D39" s="18" t="s">
        <v>97</v>
      </c>
      <c r="E39" s="188" t="e">
        <f>INDEX('Сводный прайс'!$B$1:$G$1121,MATCH(B39,'Сводный прайс'!$B$1:$B$1185,0),6)</f>
        <v>#N/A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s="8" customFormat="1" ht="12.75" customHeight="1">
      <c r="A40" s="176"/>
      <c r="B40" s="192"/>
      <c r="C40" s="15" t="s">
        <v>57</v>
      </c>
      <c r="D40" s="18" t="s">
        <v>97</v>
      </c>
      <c r="E40" s="188" t="e">
        <f>INDEX('Сводный прайс'!$B$1:$G$1121,MATCH(B40,'Сводный прайс'!$B$1:$B$1185,0),6)</f>
        <v>#N/A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s="8" customFormat="1" ht="12.75" customHeight="1">
      <c r="A41" s="176"/>
      <c r="B41" s="192"/>
      <c r="C41" s="15" t="s">
        <v>138</v>
      </c>
      <c r="D41" s="18" t="s">
        <v>97</v>
      </c>
      <c r="E41" s="188" t="e">
        <f>INDEX('Сводный прайс'!$B$1:$G$1121,MATCH(B41,'Сводный прайс'!$B$1:$B$1185,0),6)</f>
        <v>#N/A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s="8" customFormat="1" ht="12.75" customHeight="1">
      <c r="A42" s="176"/>
      <c r="B42" s="192"/>
      <c r="C42" s="15" t="s">
        <v>495</v>
      </c>
      <c r="D42" s="18" t="s">
        <v>97</v>
      </c>
      <c r="E42" s="188" t="e">
        <f>INDEX('Сводный прайс'!$B$1:$G$1121,MATCH(B42,'Сводный прайс'!$B$1:$B$1185,0),6)</f>
        <v>#N/A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s="8" customFormat="1" ht="12.75" customHeight="1">
      <c r="A43" s="176" t="s">
        <v>140</v>
      </c>
      <c r="B43" s="192" t="s">
        <v>139</v>
      </c>
      <c r="C43" s="15" t="s">
        <v>25</v>
      </c>
      <c r="D43" s="18" t="s">
        <v>97</v>
      </c>
      <c r="E43" s="188">
        <f>INDEX('Сводный прайс'!$B$1:$G$1121,MATCH(B43,'Сводный прайс'!$B$1:$B$1185,0),6)</f>
        <v>2480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s="8" customFormat="1" ht="12.75" customHeight="1">
      <c r="A44" s="176"/>
      <c r="B44" s="192"/>
      <c r="C44" s="15" t="s">
        <v>54</v>
      </c>
      <c r="D44" s="18" t="s">
        <v>97</v>
      </c>
      <c r="E44" s="188" t="e">
        <f>INDEX('Сводный прайс'!$B$1:$G$1121,MATCH(B44,'Сводный прайс'!$B$1:$B$1185,0),6)</f>
        <v>#N/A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s="8" customFormat="1" ht="25.5">
      <c r="A45" s="100" t="s">
        <v>142</v>
      </c>
      <c r="B45" s="102" t="s">
        <v>141</v>
      </c>
      <c r="C45" s="15" t="s">
        <v>55</v>
      </c>
      <c r="D45" s="18" t="s">
        <v>97</v>
      </c>
      <c r="E45" s="158">
        <f>INDEX('Сводный прайс'!$B$1:$G$1121,MATCH(B45,'Сводный прайс'!$B$1:$B$1185,0),6)</f>
        <v>10762.4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s="8" customFormat="1" ht="25.5">
      <c r="A46" s="100" t="s">
        <v>284</v>
      </c>
      <c r="B46" s="102" t="s">
        <v>283</v>
      </c>
      <c r="C46" s="106" t="s">
        <v>496</v>
      </c>
      <c r="D46" s="85" t="s">
        <v>97</v>
      </c>
      <c r="E46" s="158">
        <f>INDEX('Сводный прайс'!$B$1:$G$1121,MATCH(B46,'Сводный прайс'!$B$1:$B$1185,0),6)</f>
        <v>13990.4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s="8" customFormat="1" ht="12.75" customHeight="1">
      <c r="A47" s="87" t="s">
        <v>331</v>
      </c>
      <c r="B47" s="90" t="s">
        <v>341</v>
      </c>
      <c r="C47" s="89" t="s">
        <v>331</v>
      </c>
      <c r="D47" s="85" t="s">
        <v>97</v>
      </c>
      <c r="E47" s="158">
        <f>INDEX('Сводный прайс'!$B$1:$G$1121,MATCH(B47,'Сводный прайс'!$B$1:$B$1185,0),6)</f>
        <v>5791.2</v>
      </c>
      <c r="F47" s="116"/>
      <c r="G47" s="116"/>
      <c r="H47" s="116"/>
      <c r="I47" s="116"/>
      <c r="J47" s="116"/>
      <c r="K47" s="116"/>
      <c r="L47" s="1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s="8" customFormat="1" ht="12.75" customHeight="1">
      <c r="A48" s="87" t="s">
        <v>332</v>
      </c>
      <c r="B48" s="90" t="s">
        <v>342</v>
      </c>
      <c r="C48" s="89" t="s">
        <v>332</v>
      </c>
      <c r="D48" s="85" t="s">
        <v>97</v>
      </c>
      <c r="E48" s="158">
        <f>INDEX('Сводный прайс'!$B$1:$G$1121,MATCH(B48,'Сводный прайс'!$B$1:$B$1185,0),6)</f>
        <v>1075.2</v>
      </c>
      <c r="F48" s="116"/>
      <c r="G48" s="116"/>
      <c r="H48" s="116"/>
      <c r="I48" s="116"/>
      <c r="J48" s="116"/>
      <c r="K48" s="116"/>
      <c r="L48" s="1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s="8" customFormat="1" ht="25.5">
      <c r="A49" s="87" t="s">
        <v>333</v>
      </c>
      <c r="B49" s="90" t="s">
        <v>343</v>
      </c>
      <c r="C49" s="89" t="s">
        <v>333</v>
      </c>
      <c r="D49" s="85" t="s">
        <v>97</v>
      </c>
      <c r="E49" s="158">
        <f>INDEX('Сводный прайс'!$B$1:$G$1121,MATCH(B49,'Сводный прайс'!$B$1:$B$1185,0),6)</f>
        <v>316.8</v>
      </c>
      <c r="F49" s="116"/>
      <c r="G49" s="116"/>
      <c r="H49" s="116"/>
      <c r="I49" s="116"/>
      <c r="J49" s="116"/>
      <c r="K49" s="116"/>
      <c r="L49" s="1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ht="25.5">
      <c r="A50" s="104" t="s">
        <v>498</v>
      </c>
      <c r="B50" s="90" t="s">
        <v>497</v>
      </c>
      <c r="C50" s="106" t="s">
        <v>499</v>
      </c>
      <c r="D50" s="105" t="s">
        <v>97</v>
      </c>
      <c r="E50" s="158">
        <f>INDEX('Сводный прайс'!$B$1:$G$1121,MATCH(B50,'Сводный прайс'!$B$1:$B$1185,0),6)</f>
        <v>720</v>
      </c>
      <c r="F50" s="117"/>
      <c r="G50" s="117"/>
      <c r="H50" s="117"/>
      <c r="I50" s="117"/>
      <c r="J50" s="117"/>
      <c r="K50" s="117"/>
      <c r="L50" s="117"/>
    </row>
    <row r="51" spans="1:23">
      <c r="E51" s="61"/>
    </row>
    <row r="52" spans="1:23">
      <c r="E52" s="61"/>
    </row>
    <row r="53" spans="1:23">
      <c r="E53" s="61"/>
    </row>
    <row r="54" spans="1:23">
      <c r="E54" s="62" t="s">
        <v>299</v>
      </c>
    </row>
    <row r="55" spans="1:23">
      <c r="E55" s="61"/>
    </row>
    <row r="56" spans="1:23">
      <c r="E56" s="61"/>
    </row>
    <row r="57" spans="1:23">
      <c r="E57" s="61"/>
    </row>
    <row r="58" spans="1:23">
      <c r="E58" s="61"/>
    </row>
    <row r="59" spans="1:23">
      <c r="E59" s="61"/>
    </row>
    <row r="60" spans="1:23">
      <c r="E60" s="61"/>
    </row>
    <row r="61" spans="1:23">
      <c r="E61" s="61"/>
    </row>
    <row r="62" spans="1:23">
      <c r="E62" s="61"/>
    </row>
    <row r="63" spans="1:23">
      <c r="E63" s="61"/>
    </row>
    <row r="64" spans="1:23">
      <c r="E64" s="61"/>
    </row>
    <row r="65" spans="5:5">
      <c r="E65" s="61"/>
    </row>
    <row r="66" spans="5:5">
      <c r="E66" s="61"/>
    </row>
    <row r="67" spans="5:5">
      <c r="E67" s="61"/>
    </row>
  </sheetData>
  <mergeCells count="25">
    <mergeCell ref="E1:E2"/>
    <mergeCell ref="E6:E7"/>
    <mergeCell ref="E12:E18"/>
    <mergeCell ref="C6:D6"/>
    <mergeCell ref="A6:B6"/>
    <mergeCell ref="A43:A44"/>
    <mergeCell ref="A33:A36"/>
    <mergeCell ref="B37:B42"/>
    <mergeCell ref="A37:A42"/>
    <mergeCell ref="B33:B36"/>
    <mergeCell ref="B43:B44"/>
    <mergeCell ref="A28:A30"/>
    <mergeCell ref="B8:B11"/>
    <mergeCell ref="A8:A11"/>
    <mergeCell ref="A12:A18"/>
    <mergeCell ref="B12:B18"/>
    <mergeCell ref="B28:B30"/>
    <mergeCell ref="A21:A26"/>
    <mergeCell ref="B21:B26"/>
    <mergeCell ref="E37:E42"/>
    <mergeCell ref="E43:E44"/>
    <mergeCell ref="E8:E11"/>
    <mergeCell ref="E21:E26"/>
    <mergeCell ref="E28:E30"/>
    <mergeCell ref="E33:E36"/>
  </mergeCells>
  <hyperlinks>
    <hyperlink ref="A1" location="Содержание!A1" display="в содержание"/>
  </hyperlinks>
  <pageMargins left="0.25" right="0.25" top="0.75" bottom="0.75" header="0.3" footer="0.3"/>
  <pageSetup paperSize="9" scale="64" orientation="portrait" horizontalDpi="180" verticalDpi="180" r:id="rId1"/>
  <colBreaks count="1" manualBreakCount="1">
    <brk id="5" max="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T75"/>
  <sheetViews>
    <sheetView view="pageBreakPreview" zoomScale="70" zoomScaleNormal="70" zoomScaleSheetLayoutView="70" workbookViewId="0">
      <selection activeCell="E1" sqref="E1:E1048576"/>
    </sheetView>
  </sheetViews>
  <sheetFormatPr defaultRowHeight="12.75" customHeight="1"/>
  <cols>
    <col min="1" max="1" width="43.85546875" style="44" customWidth="1"/>
    <col min="2" max="2" width="9.85546875" style="44" customWidth="1"/>
    <col min="3" max="3" width="57.7109375" style="80" customWidth="1"/>
    <col min="4" max="4" width="18.7109375" style="6" customWidth="1"/>
    <col min="5" max="5" width="17" style="5" customWidth="1"/>
    <col min="6" max="14" width="9.140625" style="5"/>
    <col min="15" max="19" width="9.140625" style="6"/>
    <col min="20" max="20" width="31" style="6" customWidth="1"/>
    <col min="21" max="16384" width="9.140625" style="6"/>
  </cols>
  <sheetData>
    <row r="1" spans="1:20" ht="12.75" customHeight="1">
      <c r="A1" s="152" t="s">
        <v>592</v>
      </c>
      <c r="B1" s="42"/>
      <c r="C1" s="77"/>
      <c r="D1" s="11"/>
      <c r="E1" s="13"/>
      <c r="F1" s="13"/>
      <c r="G1" s="13"/>
      <c r="H1" s="13"/>
      <c r="I1" s="13"/>
      <c r="J1" s="13"/>
      <c r="K1" s="13"/>
      <c r="L1" s="13"/>
      <c r="M1" s="13"/>
      <c r="N1" s="13"/>
      <c r="O1" s="11"/>
      <c r="P1" s="11"/>
      <c r="Q1" s="11"/>
      <c r="R1" s="11"/>
      <c r="S1" s="11"/>
      <c r="T1" s="11"/>
    </row>
    <row r="2" spans="1:20" ht="12.75" customHeight="1">
      <c r="A2" s="42"/>
      <c r="B2" s="42"/>
      <c r="C2" s="77"/>
      <c r="D2" s="11"/>
      <c r="E2" s="13"/>
      <c r="F2" s="13"/>
      <c r="G2" s="13"/>
      <c r="H2" s="13"/>
      <c r="I2" s="13"/>
      <c r="J2" s="13"/>
      <c r="K2" s="13"/>
      <c r="L2" s="13"/>
      <c r="M2" s="13"/>
      <c r="N2" s="13"/>
      <c r="O2" s="11"/>
      <c r="P2" s="11"/>
      <c r="Q2" s="11"/>
      <c r="R2" s="11"/>
      <c r="S2" s="11"/>
      <c r="T2" s="11"/>
    </row>
    <row r="3" spans="1:20" ht="12.75" customHeight="1">
      <c r="A3" s="42"/>
      <c r="B3" s="42"/>
      <c r="C3" s="77"/>
      <c r="D3" s="11"/>
      <c r="E3" s="13"/>
      <c r="F3" s="13"/>
      <c r="G3" s="13"/>
      <c r="H3" s="13"/>
      <c r="I3" s="13"/>
      <c r="J3" s="13"/>
      <c r="K3" s="13"/>
      <c r="L3" s="13"/>
      <c r="M3" s="13"/>
      <c r="N3" s="13"/>
      <c r="O3" s="11"/>
      <c r="P3" s="11"/>
      <c r="Q3" s="11"/>
      <c r="R3" s="11"/>
      <c r="S3" s="11"/>
      <c r="T3" s="11"/>
    </row>
    <row r="4" spans="1:20" s="10" customFormat="1" ht="12.75" customHeight="1">
      <c r="A4" s="29" t="s">
        <v>302</v>
      </c>
      <c r="B4" s="38"/>
      <c r="C4" s="39"/>
      <c r="D4" s="39"/>
      <c r="E4" s="31"/>
      <c r="F4" s="13"/>
      <c r="G4" s="13"/>
      <c r="H4" s="13"/>
      <c r="I4" s="13"/>
      <c r="J4" s="13"/>
      <c r="K4" s="13"/>
      <c r="L4" s="13"/>
      <c r="M4" s="13"/>
      <c r="N4" s="13"/>
      <c r="O4" s="11"/>
      <c r="P4" s="11"/>
      <c r="Q4" s="11"/>
      <c r="R4" s="11"/>
      <c r="S4" s="11"/>
      <c r="T4" s="11"/>
    </row>
    <row r="5" spans="1:20" ht="12.75" customHeight="1">
      <c r="A5" s="42"/>
      <c r="B5" s="42"/>
      <c r="C5" s="78"/>
      <c r="D5" s="11"/>
      <c r="E5" s="13"/>
      <c r="F5" s="13"/>
      <c r="G5" s="13"/>
      <c r="H5" s="13"/>
      <c r="I5" s="13"/>
      <c r="J5" s="13"/>
      <c r="K5" s="13"/>
      <c r="L5" s="13"/>
      <c r="M5" s="13"/>
      <c r="N5" s="13"/>
      <c r="O5" s="11"/>
      <c r="P5" s="11"/>
      <c r="Q5" s="11"/>
      <c r="R5" s="11"/>
      <c r="S5" s="11"/>
      <c r="T5" s="11"/>
    </row>
    <row r="6" spans="1:20" ht="31.5" customHeight="1">
      <c r="A6" s="175" t="s">
        <v>347</v>
      </c>
      <c r="B6" s="175"/>
      <c r="C6" s="175" t="s">
        <v>404</v>
      </c>
      <c r="D6" s="175"/>
      <c r="E6" s="178" t="s">
        <v>619</v>
      </c>
      <c r="F6" s="13"/>
      <c r="G6" s="13"/>
      <c r="H6" s="13"/>
      <c r="I6" s="13"/>
      <c r="J6" s="13"/>
      <c r="K6" s="13"/>
      <c r="L6" s="13"/>
      <c r="M6" s="13"/>
      <c r="N6" s="13"/>
      <c r="O6" s="11"/>
      <c r="P6" s="11"/>
      <c r="Q6" s="11"/>
      <c r="R6" s="11"/>
      <c r="S6" s="11"/>
      <c r="T6" s="11"/>
    </row>
    <row r="7" spans="1:20" s="7" customFormat="1" ht="41.25" customHeight="1">
      <c r="A7" s="148" t="s">
        <v>92</v>
      </c>
      <c r="B7" s="148" t="s">
        <v>0</v>
      </c>
      <c r="C7" s="148" t="s">
        <v>405</v>
      </c>
      <c r="D7" s="148" t="s">
        <v>301</v>
      </c>
      <c r="E7" s="17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s="7" customFormat="1" ht="12" customHeight="1">
      <c r="A8" s="181" t="s">
        <v>500</v>
      </c>
      <c r="B8" s="181" t="s">
        <v>304</v>
      </c>
      <c r="C8" s="127" t="s">
        <v>502</v>
      </c>
      <c r="D8" s="111" t="s">
        <v>501</v>
      </c>
      <c r="E8" s="203">
        <f>INDEX('Сводный прайс'!$B$1:$G$1121,MATCH(B8,'Сводный прайс'!$B$1:$B$1185,0),6)</f>
        <v>23260.799999999999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7" customFormat="1" ht="12.75" customHeight="1">
      <c r="A9" s="187"/>
      <c r="B9" s="187"/>
      <c r="C9" s="127" t="s">
        <v>307</v>
      </c>
      <c r="D9" s="111">
        <v>4</v>
      </c>
      <c r="E9" s="204" t="e">
        <f>INDEX('Сводный прайс'!$B$1:$G$1121,MATCH(B9,'Сводный прайс'!$B$1:$B$1185,0),6)</f>
        <v>#N/A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s="7" customFormat="1" ht="13.5" customHeight="1">
      <c r="A10" s="187"/>
      <c r="B10" s="187"/>
      <c r="C10" s="127" t="s">
        <v>308</v>
      </c>
      <c r="D10" s="111">
        <v>6</v>
      </c>
      <c r="E10" s="204" t="e">
        <f>INDEX('Сводный прайс'!$B$1:$G$1121,MATCH(B10,'Сводный прайс'!$B$1:$B$1185,0),6)</f>
        <v>#N/A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s="7" customFormat="1" ht="17.25" customHeight="1">
      <c r="A11" s="187"/>
      <c r="B11" s="187"/>
      <c r="C11" s="127" t="s">
        <v>503</v>
      </c>
      <c r="D11" s="111">
        <v>56</v>
      </c>
      <c r="E11" s="204" t="e">
        <f>INDEX('Сводный прайс'!$B$1:$G$1121,MATCH(B11,'Сводный прайс'!$B$1:$B$1185,0),6)</f>
        <v>#N/A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7" customFormat="1" ht="11.25" customHeight="1">
      <c r="A12" s="187"/>
      <c r="B12" s="187"/>
      <c r="C12" s="127" t="s">
        <v>309</v>
      </c>
      <c r="D12" s="111">
        <v>57</v>
      </c>
      <c r="E12" s="204" t="e">
        <f>INDEX('Сводный прайс'!$B$1:$G$1121,MATCH(B12,'Сводный прайс'!$B$1:$B$1185,0),6)</f>
        <v>#N/A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s="7" customFormat="1" ht="14.25" customHeight="1">
      <c r="A13" s="182"/>
      <c r="B13" s="182"/>
      <c r="C13" s="127" t="s">
        <v>504</v>
      </c>
      <c r="D13" s="111">
        <v>68</v>
      </c>
      <c r="E13" s="205" t="e">
        <f>INDEX('Сводный прайс'!$B$1:$G$1121,MATCH(B13,'Сводный прайс'!$B$1:$B$1185,0),6)</f>
        <v>#N/A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s="7" customFormat="1" ht="14.25" customHeight="1">
      <c r="A14" s="181" t="s">
        <v>490</v>
      </c>
      <c r="B14" s="181" t="s">
        <v>505</v>
      </c>
      <c r="C14" s="127" t="s">
        <v>506</v>
      </c>
      <c r="D14" s="111">
        <v>65</v>
      </c>
      <c r="E14" s="203">
        <f>INDEX('Сводный прайс'!$B$1:$G$1121,MATCH(B14,'Сводный прайс'!$B$1:$B$1185,0),6)</f>
        <v>292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s="7" customFormat="1" ht="14.25" customHeight="1">
      <c r="A15" s="182"/>
      <c r="B15" s="182"/>
      <c r="C15" s="127" t="s">
        <v>22</v>
      </c>
      <c r="D15" s="111">
        <v>66</v>
      </c>
      <c r="E15" s="205" t="e">
        <f>INDEX('Сводный прайс'!$B$1:$G$1121,MATCH(B15,'Сводный прайс'!$B$1:$B$1185,0),6)</f>
        <v>#N/A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s="7" customFormat="1" ht="12.75" customHeight="1">
      <c r="A16" s="176" t="s">
        <v>305</v>
      </c>
      <c r="B16" s="176" t="s">
        <v>306</v>
      </c>
      <c r="C16" s="79" t="s">
        <v>307</v>
      </c>
      <c r="D16" s="85">
        <v>4</v>
      </c>
      <c r="E16" s="202">
        <f>INDEX('Сводный прайс'!$B$1:$G$1121,MATCH(B16,'Сводный прайс'!$B$1:$B$1185,0),6)</f>
        <v>838.4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s="7" customFormat="1" ht="12.75" customHeight="1">
      <c r="A17" s="185"/>
      <c r="B17" s="176"/>
      <c r="C17" s="79" t="s">
        <v>308</v>
      </c>
      <c r="D17" s="85">
        <v>6</v>
      </c>
      <c r="E17" s="202" t="e">
        <f>INDEX('Сводный прайс'!$B$1:$G$1121,MATCH(B17,'Сводный прайс'!$B$1:$B$1185,0),6)</f>
        <v>#N/A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7" customFormat="1" ht="12.75" customHeight="1">
      <c r="A18" s="185"/>
      <c r="B18" s="176"/>
      <c r="C18" s="79" t="s">
        <v>309</v>
      </c>
      <c r="D18" s="85">
        <v>57</v>
      </c>
      <c r="E18" s="202" t="e">
        <f>INDEX('Сводный прайс'!$B$1:$G$1121,MATCH(B18,'Сводный прайс'!$B$1:$B$1185,0),6)</f>
        <v>#N/A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7" customFormat="1" ht="12.75" customHeight="1">
      <c r="A19" s="87" t="s">
        <v>310</v>
      </c>
      <c r="B19" s="82" t="s">
        <v>311</v>
      </c>
      <c r="C19" s="79" t="s">
        <v>312</v>
      </c>
      <c r="D19" s="85" t="s">
        <v>313</v>
      </c>
      <c r="E19" s="159">
        <f>INDEX('Сводный прайс'!$B$1:$G$1121,MATCH(B19,'Сводный прайс'!$B$1:$B$1185,0),6)</f>
        <v>2100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7" customFormat="1" ht="13.5" customHeight="1">
      <c r="A20" s="87" t="s">
        <v>314</v>
      </c>
      <c r="B20" s="82" t="s">
        <v>315</v>
      </c>
      <c r="C20" s="79" t="s">
        <v>314</v>
      </c>
      <c r="D20" s="85">
        <v>30</v>
      </c>
      <c r="E20" s="159">
        <f>INDEX('Сводный прайс'!$B$1:$G$1121,MATCH(B20,'Сводный прайс'!$B$1:$B$1185,0),6)</f>
        <v>485.6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7" customFormat="1" ht="12.75" customHeight="1">
      <c r="A21" s="87" t="s">
        <v>132</v>
      </c>
      <c r="B21" s="82" t="s">
        <v>316</v>
      </c>
      <c r="C21" s="79" t="s">
        <v>46</v>
      </c>
      <c r="D21" s="85">
        <v>55</v>
      </c>
      <c r="E21" s="159">
        <f>INDEX('Сводный прайс'!$B$1:$G$1121,MATCH(B21,'Сводный прайс'!$B$1:$B$1185,0),6)</f>
        <v>518.4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7" customFormat="1" ht="12.75" customHeight="1">
      <c r="A22" s="185" t="s">
        <v>259</v>
      </c>
      <c r="B22" s="176" t="s">
        <v>317</v>
      </c>
      <c r="C22" s="79" t="s">
        <v>318</v>
      </c>
      <c r="D22" s="85" t="s">
        <v>319</v>
      </c>
      <c r="E22" s="202">
        <f>INDEX('Сводный прайс'!$B$1:$G$1121,MATCH(B22,'Сводный прайс'!$B$1:$B$1185,0),6)</f>
        <v>21967.200000000001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7" customFormat="1" ht="12.75" customHeight="1">
      <c r="A23" s="185"/>
      <c r="B23" s="176"/>
      <c r="C23" s="79" t="s">
        <v>320</v>
      </c>
      <c r="D23" s="85">
        <v>44</v>
      </c>
      <c r="E23" s="202" t="e">
        <f>INDEX('Сводный прайс'!$B$1:$G$1121,MATCH(B23,'Сводный прайс'!$B$1:$B$1185,0),6)</f>
        <v>#N/A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7" customFormat="1" ht="12.75" customHeight="1">
      <c r="A24" s="185"/>
      <c r="B24" s="176"/>
      <c r="C24" s="79" t="s">
        <v>44</v>
      </c>
      <c r="D24" s="85">
        <v>45</v>
      </c>
      <c r="E24" s="202" t="e">
        <f>INDEX('Сводный прайс'!$B$1:$G$1121,MATCH(B24,'Сводный прайс'!$B$1:$B$1185,0),6)</f>
        <v>#N/A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7" customFormat="1" ht="12.75" customHeight="1">
      <c r="A25" s="185"/>
      <c r="B25" s="176"/>
      <c r="C25" s="79" t="s">
        <v>321</v>
      </c>
      <c r="D25" s="85">
        <v>46</v>
      </c>
      <c r="E25" s="202" t="e">
        <f>INDEX('Сводный прайс'!$B$1:$G$1121,MATCH(B25,'Сводный прайс'!$B$1:$B$1185,0),6)</f>
        <v>#N/A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7" customFormat="1" ht="27.75" customHeight="1">
      <c r="A26" s="185" t="s">
        <v>124</v>
      </c>
      <c r="B26" s="176" t="s">
        <v>322</v>
      </c>
      <c r="C26" s="79" t="s">
        <v>507</v>
      </c>
      <c r="D26" s="85">
        <v>49</v>
      </c>
      <c r="E26" s="202">
        <f>INDEX('Сводный прайс'!$B$1:$G$1121,MATCH(B26,'Сводный прайс'!$B$1:$B$1185,0),6)</f>
        <v>6462.4</v>
      </c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7" customFormat="1" ht="12.75" customHeight="1">
      <c r="A27" s="185"/>
      <c r="B27" s="176"/>
      <c r="C27" s="79" t="s">
        <v>11</v>
      </c>
      <c r="D27" s="85">
        <v>53</v>
      </c>
      <c r="E27" s="202" t="e">
        <f>INDEX('Сводный прайс'!$B$1:$G$1121,MATCH(B27,'Сводный прайс'!$B$1:$B$1185,0),6)</f>
        <v>#N/A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7" customFormat="1" ht="12.75" customHeight="1">
      <c r="A28" s="185"/>
      <c r="B28" s="176"/>
      <c r="C28" s="79" t="s">
        <v>42</v>
      </c>
      <c r="D28" s="85">
        <v>50</v>
      </c>
      <c r="E28" s="202" t="e">
        <f>INDEX('Сводный прайс'!$B$1:$G$1121,MATCH(B28,'Сводный прайс'!$B$1:$B$1185,0),6)</f>
        <v>#N/A</v>
      </c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7" customFormat="1" ht="12.75" customHeight="1">
      <c r="A29" s="185"/>
      <c r="B29" s="176"/>
      <c r="C29" s="79" t="s">
        <v>19</v>
      </c>
      <c r="D29" s="85">
        <v>52</v>
      </c>
      <c r="E29" s="202" t="e">
        <f>INDEX('Сводный прайс'!$B$1:$G$1121,MATCH(B29,'Сводный прайс'!$B$1:$B$1185,0),6)</f>
        <v>#N/A</v>
      </c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7" customFormat="1" ht="12.75" customHeight="1">
      <c r="A30" s="110" t="s">
        <v>508</v>
      </c>
      <c r="B30" s="112" t="s">
        <v>509</v>
      </c>
      <c r="C30" s="79" t="s">
        <v>508</v>
      </c>
      <c r="D30" s="114">
        <v>51</v>
      </c>
      <c r="E30" s="159">
        <f>INDEX('Сводный прайс'!$B$1:$G$1121,MATCH(B30,'Сводный прайс'!$B$1:$B$1185,0),6)</f>
        <v>116.8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7" customFormat="1" ht="12.75" customHeight="1">
      <c r="A31" s="110" t="s">
        <v>510</v>
      </c>
      <c r="B31" s="112" t="s">
        <v>511</v>
      </c>
      <c r="C31" s="79" t="s">
        <v>510</v>
      </c>
      <c r="D31" s="114">
        <v>63</v>
      </c>
      <c r="E31" s="159">
        <f>INDEX('Сводный прайс'!$B$1:$G$1121,MATCH(B31,'Сводный прайс'!$B$1:$B$1185,0),6)</f>
        <v>292</v>
      </c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7" customFormat="1" ht="12.75" customHeight="1">
      <c r="A32" s="181" t="s">
        <v>104</v>
      </c>
      <c r="B32" s="206" t="s">
        <v>324</v>
      </c>
      <c r="C32" s="79" t="s">
        <v>49</v>
      </c>
      <c r="D32" s="114" t="s">
        <v>97</v>
      </c>
      <c r="E32" s="203">
        <f>INDEX('Сводный прайс'!$B$1:$G$1121,MATCH(B32,'Сводный прайс'!$B$1:$B$1185,0),6)</f>
        <v>1291.2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7" customFormat="1" ht="12.75" customHeight="1">
      <c r="A33" s="187"/>
      <c r="B33" s="207"/>
      <c r="C33" s="79" t="s">
        <v>39</v>
      </c>
      <c r="D33" s="114" t="s">
        <v>97</v>
      </c>
      <c r="E33" s="204" t="e">
        <f>INDEX('Сводный прайс'!$B$1:$G$1121,MATCH(B33,'Сводный прайс'!$B$1:$B$1185,0),6)</f>
        <v>#N/A</v>
      </c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7" customFormat="1" ht="12.75" customHeight="1">
      <c r="A34" s="182"/>
      <c r="B34" s="208"/>
      <c r="C34" s="79" t="s">
        <v>50</v>
      </c>
      <c r="D34" s="114" t="s">
        <v>97</v>
      </c>
      <c r="E34" s="205" t="e">
        <f>INDEX('Сводный прайс'!$B$1:$G$1121,MATCH(B34,'Сводный прайс'!$B$1:$B$1185,0),6)</f>
        <v>#N/A</v>
      </c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7" customFormat="1" ht="12.75" customHeight="1">
      <c r="A35" s="181" t="s">
        <v>136</v>
      </c>
      <c r="B35" s="206" t="s">
        <v>325</v>
      </c>
      <c r="C35" s="79" t="s">
        <v>53</v>
      </c>
      <c r="D35" s="114" t="s">
        <v>97</v>
      </c>
      <c r="E35" s="203">
        <f>INDEX('Сводный прайс'!$B$1:$G$1121,MATCH(B35,'Сводный прайс'!$B$1:$B$1185,0),6)</f>
        <v>4844.8</v>
      </c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7" customFormat="1" ht="12.75" customHeight="1">
      <c r="A36" s="187"/>
      <c r="B36" s="207"/>
      <c r="C36" s="79" t="s">
        <v>91</v>
      </c>
      <c r="D36" s="114" t="s">
        <v>97</v>
      </c>
      <c r="E36" s="204" t="e">
        <f>INDEX('Сводный прайс'!$B$1:$G$1121,MATCH(B36,'Сводный прайс'!$B$1:$B$1185,0),6)</f>
        <v>#N/A</v>
      </c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7" customFormat="1" ht="12.75" customHeight="1">
      <c r="A37" s="187"/>
      <c r="B37" s="207"/>
      <c r="C37" s="79" t="s">
        <v>56</v>
      </c>
      <c r="D37" s="114" t="s">
        <v>97</v>
      </c>
      <c r="E37" s="204" t="e">
        <f>INDEX('Сводный прайс'!$B$1:$G$1121,MATCH(B37,'Сводный прайс'!$B$1:$B$1185,0),6)</f>
        <v>#N/A</v>
      </c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7" customFormat="1" ht="12.75" customHeight="1">
      <c r="A38" s="187"/>
      <c r="B38" s="207"/>
      <c r="C38" s="79" t="s">
        <v>57</v>
      </c>
      <c r="D38" s="114" t="s">
        <v>97</v>
      </c>
      <c r="E38" s="204" t="e">
        <f>INDEX('Сводный прайс'!$B$1:$G$1121,MATCH(B38,'Сводный прайс'!$B$1:$B$1185,0),6)</f>
        <v>#N/A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7" customFormat="1" ht="12.75" customHeight="1">
      <c r="A39" s="187"/>
      <c r="B39" s="207"/>
      <c r="C39" s="79" t="s">
        <v>138</v>
      </c>
      <c r="D39" s="114" t="s">
        <v>97</v>
      </c>
      <c r="E39" s="204" t="e">
        <f>INDEX('Сводный прайс'!$B$1:$G$1121,MATCH(B39,'Сводный прайс'!$B$1:$B$1185,0),6)</f>
        <v>#N/A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7" customFormat="1" ht="12.75" customHeight="1">
      <c r="A40" s="182"/>
      <c r="B40" s="208"/>
      <c r="C40" s="79" t="s">
        <v>512</v>
      </c>
      <c r="D40" s="114" t="s">
        <v>97</v>
      </c>
      <c r="E40" s="205" t="e">
        <f>INDEX('Сводный прайс'!$B$1:$G$1121,MATCH(B40,'Сводный прайс'!$B$1:$B$1185,0),6)</f>
        <v>#N/A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12.75" customHeight="1">
      <c r="A41" s="181" t="s">
        <v>140</v>
      </c>
      <c r="B41" s="181" t="s">
        <v>326</v>
      </c>
      <c r="C41" s="79" t="s">
        <v>506</v>
      </c>
      <c r="D41" s="114" t="s">
        <v>97</v>
      </c>
      <c r="E41" s="203">
        <f>INDEX('Сводный прайс'!$B$1:$G$1121,MATCH(B41,'Сводный прайс'!$B$1:$B$1185,0),6)</f>
        <v>2536</v>
      </c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7" customFormat="1" ht="12.75" customHeight="1">
      <c r="A42" s="182"/>
      <c r="B42" s="182"/>
      <c r="C42" s="79" t="s">
        <v>54</v>
      </c>
      <c r="D42" s="114" t="s">
        <v>97</v>
      </c>
      <c r="E42" s="205" t="e">
        <f>INDEX('Сводный прайс'!$B$1:$G$1121,MATCH(B42,'Сводный прайс'!$B$1:$B$1185,0),6)</f>
        <v>#N/A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s="8" customFormat="1" ht="25.5">
      <c r="A43" s="112" t="s">
        <v>142</v>
      </c>
      <c r="B43" s="113" t="s">
        <v>261</v>
      </c>
      <c r="C43" s="79" t="s">
        <v>327</v>
      </c>
      <c r="D43" s="85" t="s">
        <v>97</v>
      </c>
      <c r="E43" s="157">
        <f>INDEX('Сводный прайс'!$B$1:$G$1121,MATCH(B43,'Сводный прайс'!$B$1:$B$1185,0),6)</f>
        <v>11560.8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0" s="8" customFormat="1" ht="25.5">
      <c r="A44" s="112" t="s">
        <v>284</v>
      </c>
      <c r="B44" s="113" t="s">
        <v>334</v>
      </c>
      <c r="C44" s="89" t="s">
        <v>513</v>
      </c>
      <c r="D44" s="85" t="s">
        <v>97</v>
      </c>
      <c r="E44" s="157">
        <f>INDEX('Сводный прайс'!$B$1:$G$1121,MATCH(B44,'Сводный прайс'!$B$1:$B$1185,0),6)</f>
        <v>14644</v>
      </c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</row>
    <row r="45" spans="1:20" ht="12.75" customHeight="1">
      <c r="A45" s="86" t="s">
        <v>331</v>
      </c>
      <c r="B45" s="90" t="s">
        <v>514</v>
      </c>
      <c r="C45" s="79" t="s">
        <v>331</v>
      </c>
      <c r="D45" s="85" t="s">
        <v>97</v>
      </c>
      <c r="E45" s="157">
        <f>INDEX('Сводный прайс'!$B$1:$G$1121,MATCH(B45,'Сводный прайс'!$B$1:$B$1185,0),6)</f>
        <v>5695.2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26"/>
      <c r="P45" s="126"/>
      <c r="Q45" s="126"/>
      <c r="R45" s="126"/>
      <c r="S45" s="126"/>
      <c r="T45" s="126"/>
    </row>
    <row r="46" spans="1:20" ht="12.75" customHeight="1">
      <c r="A46" s="86" t="s">
        <v>332</v>
      </c>
      <c r="B46" s="90" t="s">
        <v>342</v>
      </c>
      <c r="C46" s="79" t="s">
        <v>332</v>
      </c>
      <c r="D46" s="85" t="s">
        <v>97</v>
      </c>
      <c r="E46" s="157">
        <f>INDEX('Сводный прайс'!$B$1:$G$1121,MATCH(B46,'Сводный прайс'!$B$1:$B$1185,0),6)</f>
        <v>1075.2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26"/>
      <c r="P46" s="126"/>
      <c r="Q46" s="126"/>
      <c r="R46" s="126"/>
      <c r="S46" s="126"/>
      <c r="T46" s="126"/>
    </row>
    <row r="47" spans="1:20" ht="12.75" customHeight="1">
      <c r="A47" s="86" t="s">
        <v>333</v>
      </c>
      <c r="B47" s="90" t="s">
        <v>343</v>
      </c>
      <c r="C47" s="79" t="s">
        <v>333</v>
      </c>
      <c r="D47" s="85" t="s">
        <v>97</v>
      </c>
      <c r="E47" s="157">
        <f>INDEX('Сводный прайс'!$B$1:$G$1121,MATCH(B47,'Сводный прайс'!$B$1:$B$1185,0),6)</f>
        <v>316.8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26"/>
      <c r="P47" s="126"/>
      <c r="Q47" s="126"/>
      <c r="R47" s="126"/>
      <c r="S47" s="126"/>
      <c r="T47" s="126"/>
    </row>
    <row r="48" spans="1:20" ht="25.5">
      <c r="A48" s="112" t="s">
        <v>515</v>
      </c>
      <c r="B48" s="90" t="s">
        <v>497</v>
      </c>
      <c r="C48" s="79" t="s">
        <v>499</v>
      </c>
      <c r="D48" s="114" t="s">
        <v>97</v>
      </c>
      <c r="E48" s="157">
        <f>INDEX('Сводный прайс'!$B$1:$G$1121,MATCH(B48,'Сводный прайс'!$B$1:$B$1185,0),6)</f>
        <v>720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26"/>
      <c r="P48" s="126"/>
      <c r="Q48" s="126"/>
      <c r="R48" s="126"/>
      <c r="S48" s="126"/>
      <c r="T48" s="126"/>
    </row>
    <row r="49" spans="1:20" ht="12.75" customHeight="1">
      <c r="A49" s="42"/>
      <c r="B49" s="42"/>
      <c r="C49" s="77"/>
      <c r="D49" s="11"/>
      <c r="E49" s="13"/>
      <c r="F49" s="117"/>
      <c r="G49" s="117"/>
      <c r="H49" s="117"/>
      <c r="I49" s="117"/>
      <c r="J49" s="117"/>
      <c r="K49" s="117"/>
      <c r="L49" s="117"/>
      <c r="M49" s="117"/>
      <c r="N49" s="117"/>
      <c r="O49" s="126"/>
      <c r="P49" s="126"/>
      <c r="Q49" s="126"/>
      <c r="R49" s="126"/>
      <c r="S49" s="126"/>
      <c r="T49" s="126"/>
    </row>
    <row r="50" spans="1:20" ht="12.75" customHeight="1">
      <c r="A50" s="42"/>
      <c r="B50" s="42"/>
      <c r="C50" s="77"/>
      <c r="D50" s="11"/>
      <c r="E50" s="13"/>
      <c r="F50" s="117"/>
      <c r="G50" s="117"/>
      <c r="H50" s="117"/>
      <c r="I50" s="117"/>
      <c r="J50" s="117"/>
      <c r="K50" s="117"/>
      <c r="L50" s="117"/>
      <c r="M50" s="117"/>
      <c r="N50" s="117"/>
      <c r="O50" s="126"/>
      <c r="P50" s="126"/>
      <c r="Q50" s="126"/>
      <c r="R50" s="126"/>
      <c r="S50" s="126"/>
      <c r="T50" s="126"/>
    </row>
    <row r="51" spans="1:20" ht="12.75" customHeight="1">
      <c r="A51" s="42"/>
      <c r="B51" s="42"/>
      <c r="C51" s="77"/>
      <c r="D51" s="11"/>
      <c r="E51" s="13"/>
      <c r="F51" s="117"/>
      <c r="G51" s="117"/>
      <c r="H51" s="117"/>
      <c r="I51" s="117"/>
      <c r="J51" s="117"/>
      <c r="K51" s="117"/>
      <c r="L51" s="117"/>
      <c r="M51" s="117"/>
      <c r="N51" s="117"/>
      <c r="O51" s="126"/>
      <c r="P51" s="126"/>
      <c r="Q51" s="126"/>
      <c r="R51" s="126"/>
      <c r="S51" s="126"/>
      <c r="T51" s="126"/>
    </row>
    <row r="52" spans="1:20" ht="12.75" customHeight="1">
      <c r="A52" s="42"/>
      <c r="B52" s="42"/>
      <c r="C52" s="77"/>
      <c r="D52" s="11"/>
      <c r="E52" s="13"/>
      <c r="F52" s="117"/>
      <c r="G52" s="117"/>
      <c r="H52" s="117"/>
      <c r="I52" s="117"/>
      <c r="J52" s="117"/>
      <c r="K52" s="117"/>
      <c r="L52" s="117"/>
      <c r="M52" s="117"/>
      <c r="N52" s="117"/>
      <c r="O52" s="126"/>
      <c r="P52" s="126"/>
      <c r="Q52" s="126"/>
      <c r="R52" s="126"/>
      <c r="S52" s="126"/>
      <c r="T52" s="126"/>
    </row>
    <row r="53" spans="1:20" ht="12.75" customHeight="1">
      <c r="A53" s="42"/>
      <c r="B53" s="42"/>
      <c r="C53" s="77"/>
      <c r="D53" s="11"/>
      <c r="E53" s="13"/>
      <c r="F53" s="117"/>
      <c r="G53" s="117"/>
      <c r="H53" s="117"/>
      <c r="I53" s="117"/>
      <c r="J53" s="117"/>
      <c r="K53" s="117"/>
      <c r="L53" s="117"/>
      <c r="M53" s="117"/>
      <c r="N53" s="117"/>
      <c r="O53" s="126"/>
      <c r="P53" s="126"/>
      <c r="Q53" s="126"/>
      <c r="R53" s="126"/>
      <c r="S53" s="126"/>
      <c r="T53" s="126"/>
    </row>
    <row r="54" spans="1:20" ht="12.75" customHeight="1">
      <c r="A54" s="42"/>
      <c r="B54" s="42"/>
      <c r="C54" s="77"/>
      <c r="D54" s="11"/>
      <c r="E54" s="13"/>
      <c r="F54" s="117"/>
      <c r="G54" s="117"/>
      <c r="H54" s="117"/>
      <c r="I54" s="117"/>
      <c r="J54" s="117"/>
      <c r="K54" s="117"/>
      <c r="L54" s="117"/>
      <c r="M54" s="117"/>
      <c r="N54" s="117"/>
      <c r="O54" s="126"/>
      <c r="P54" s="126"/>
      <c r="Q54" s="126"/>
      <c r="R54" s="126"/>
      <c r="S54" s="126"/>
      <c r="T54" s="126"/>
    </row>
    <row r="55" spans="1:20" ht="12.75" customHeight="1">
      <c r="A55" s="42"/>
      <c r="B55" s="42"/>
      <c r="C55" s="77"/>
      <c r="D55" s="11"/>
      <c r="E55" s="13"/>
      <c r="F55" s="117"/>
      <c r="G55" s="117"/>
      <c r="H55" s="117"/>
      <c r="I55" s="117"/>
      <c r="J55" s="117"/>
      <c r="K55" s="117"/>
      <c r="L55" s="117"/>
      <c r="M55" s="117"/>
      <c r="N55" s="117"/>
      <c r="O55" s="126"/>
      <c r="P55" s="126"/>
      <c r="Q55" s="126"/>
      <c r="R55" s="126"/>
      <c r="S55" s="126"/>
      <c r="T55" s="126"/>
    </row>
    <row r="56" spans="1:20" ht="12.75" customHeight="1">
      <c r="A56" s="42"/>
      <c r="B56" s="42"/>
      <c r="C56" s="77"/>
      <c r="D56" s="11"/>
      <c r="E56" s="13"/>
      <c r="F56" s="117"/>
      <c r="G56" s="117"/>
      <c r="H56" s="117"/>
      <c r="I56" s="117"/>
      <c r="J56" s="117"/>
      <c r="K56" s="117"/>
      <c r="L56" s="117"/>
      <c r="M56" s="117"/>
      <c r="N56" s="117"/>
      <c r="O56" s="126"/>
      <c r="P56" s="126"/>
      <c r="Q56" s="126"/>
      <c r="R56" s="126"/>
      <c r="S56" s="126"/>
      <c r="T56" s="126"/>
    </row>
    <row r="57" spans="1:20" ht="12.75" customHeight="1">
      <c r="A57" s="42"/>
      <c r="B57" s="42"/>
      <c r="C57" s="77"/>
      <c r="D57" s="11"/>
      <c r="E57" s="13"/>
      <c r="F57" s="117"/>
      <c r="G57" s="117"/>
      <c r="H57" s="117"/>
      <c r="I57" s="117"/>
      <c r="J57" s="117"/>
      <c r="K57" s="117"/>
      <c r="L57" s="117"/>
      <c r="M57" s="117"/>
      <c r="N57" s="117"/>
      <c r="O57" s="126"/>
      <c r="P57" s="126"/>
      <c r="Q57" s="126"/>
      <c r="R57" s="126"/>
      <c r="S57" s="126"/>
      <c r="T57" s="126"/>
    </row>
    <row r="58" spans="1:20" ht="12.75" customHeight="1">
      <c r="A58" s="42"/>
      <c r="B58" s="42"/>
      <c r="C58" s="77"/>
      <c r="D58" s="11"/>
      <c r="E58" s="13"/>
      <c r="F58" s="117"/>
      <c r="G58" s="117"/>
      <c r="H58" s="117"/>
      <c r="I58" s="117"/>
      <c r="J58" s="117"/>
      <c r="K58" s="117"/>
      <c r="L58" s="117"/>
      <c r="M58" s="117"/>
      <c r="N58" s="117"/>
      <c r="O58" s="126"/>
      <c r="P58" s="126"/>
      <c r="Q58" s="126"/>
      <c r="R58" s="126"/>
      <c r="S58" s="126"/>
      <c r="T58" s="126"/>
    </row>
    <row r="59" spans="1:20" ht="12.75" customHeight="1">
      <c r="A59" s="42"/>
      <c r="B59" s="42"/>
      <c r="C59" s="77"/>
      <c r="D59" s="11"/>
      <c r="E59" s="13"/>
      <c r="F59" s="117"/>
      <c r="G59" s="117"/>
      <c r="H59" s="117"/>
      <c r="I59" s="117"/>
      <c r="J59" s="117"/>
      <c r="K59" s="117"/>
      <c r="L59" s="117"/>
      <c r="M59" s="117"/>
      <c r="N59" s="117"/>
      <c r="O59" s="126"/>
      <c r="P59" s="126"/>
      <c r="Q59" s="126"/>
      <c r="R59" s="126"/>
      <c r="S59" s="126"/>
      <c r="T59" s="126"/>
    </row>
    <row r="60" spans="1:20" ht="12.75" customHeight="1">
      <c r="A60" s="42"/>
      <c r="B60" s="42"/>
      <c r="C60" s="77"/>
      <c r="D60" s="11"/>
      <c r="E60" s="13"/>
      <c r="F60" s="117"/>
      <c r="G60" s="117"/>
      <c r="H60" s="117"/>
      <c r="I60" s="117"/>
      <c r="J60" s="117"/>
      <c r="K60" s="117"/>
      <c r="L60" s="117"/>
      <c r="M60" s="117"/>
      <c r="N60" s="117"/>
      <c r="O60" s="126"/>
      <c r="P60" s="126"/>
      <c r="Q60" s="126"/>
      <c r="R60" s="126"/>
      <c r="S60" s="126"/>
      <c r="T60" s="126"/>
    </row>
    <row r="61" spans="1:20" ht="12.75" customHeight="1">
      <c r="A61" s="42"/>
      <c r="B61" s="42"/>
      <c r="C61" s="77"/>
      <c r="D61" s="11"/>
      <c r="E61" s="13"/>
      <c r="F61" s="117"/>
      <c r="G61" s="117"/>
      <c r="H61" s="117"/>
      <c r="I61" s="117"/>
      <c r="J61" s="117"/>
      <c r="K61" s="117"/>
      <c r="L61" s="117"/>
      <c r="M61" s="117"/>
      <c r="N61" s="117"/>
      <c r="O61" s="126"/>
      <c r="P61" s="126"/>
      <c r="Q61" s="126"/>
      <c r="R61" s="126"/>
      <c r="S61" s="126"/>
      <c r="T61" s="126"/>
    </row>
    <row r="62" spans="1:20" ht="12.75" customHeight="1">
      <c r="A62" s="42"/>
      <c r="B62" s="42"/>
      <c r="C62" s="77"/>
      <c r="D62" s="11"/>
      <c r="E62" s="13"/>
      <c r="F62" s="117"/>
      <c r="G62" s="117"/>
      <c r="H62" s="117"/>
      <c r="I62" s="117"/>
      <c r="J62" s="117"/>
      <c r="K62" s="117"/>
      <c r="L62" s="117"/>
      <c r="M62" s="117"/>
      <c r="N62" s="117"/>
      <c r="O62" s="126"/>
      <c r="P62" s="126"/>
      <c r="Q62" s="126"/>
      <c r="R62" s="126"/>
      <c r="S62" s="126"/>
      <c r="T62" s="126"/>
    </row>
    <row r="63" spans="1:20" ht="12.75" customHeight="1">
      <c r="A63" s="42"/>
      <c r="B63" s="42"/>
      <c r="C63" s="77"/>
      <c r="D63" s="11"/>
      <c r="E63" s="13"/>
      <c r="F63" s="117"/>
      <c r="G63" s="117"/>
      <c r="H63" s="117"/>
      <c r="I63" s="117"/>
      <c r="J63" s="117"/>
      <c r="K63" s="117"/>
      <c r="L63" s="117"/>
      <c r="M63" s="117"/>
      <c r="N63" s="117"/>
      <c r="O63" s="126"/>
      <c r="P63" s="126"/>
      <c r="Q63" s="126"/>
      <c r="R63" s="126"/>
      <c r="S63" s="126"/>
      <c r="T63" s="126"/>
    </row>
    <row r="64" spans="1:20" ht="12.75" customHeight="1">
      <c r="A64" s="42"/>
      <c r="B64" s="42"/>
      <c r="C64" s="77"/>
      <c r="D64" s="11"/>
      <c r="E64" s="13"/>
      <c r="F64" s="117"/>
      <c r="G64" s="117"/>
      <c r="H64" s="117"/>
      <c r="I64" s="117"/>
      <c r="J64" s="117"/>
      <c r="K64" s="117"/>
      <c r="L64" s="117"/>
      <c r="M64" s="117"/>
      <c r="N64" s="117"/>
      <c r="O64" s="126"/>
      <c r="P64" s="126"/>
      <c r="Q64" s="126"/>
      <c r="R64" s="126"/>
      <c r="S64" s="126"/>
      <c r="T64" s="126"/>
    </row>
    <row r="65" spans="1:20" ht="12.75" customHeight="1">
      <c r="A65" s="42"/>
      <c r="B65" s="42"/>
      <c r="C65" s="77"/>
      <c r="D65" s="11"/>
      <c r="E65" s="13"/>
      <c r="F65" s="117"/>
      <c r="G65" s="117"/>
      <c r="H65" s="117"/>
      <c r="I65" s="117"/>
      <c r="J65" s="117"/>
      <c r="K65" s="117"/>
      <c r="L65" s="117"/>
      <c r="M65" s="117"/>
      <c r="N65" s="117"/>
      <c r="O65" s="126"/>
      <c r="P65" s="126"/>
      <c r="Q65" s="126"/>
      <c r="R65" s="126"/>
      <c r="S65" s="126"/>
      <c r="T65" s="126"/>
    </row>
    <row r="66" spans="1:20" ht="12.75" customHeight="1">
      <c r="A66" s="42"/>
      <c r="B66" s="42"/>
      <c r="C66" s="77"/>
      <c r="D66" s="11"/>
      <c r="E66" s="13"/>
      <c r="F66" s="117"/>
      <c r="G66" s="117"/>
      <c r="H66" s="117"/>
      <c r="I66" s="117"/>
      <c r="J66" s="117"/>
      <c r="K66" s="117"/>
      <c r="L66" s="117"/>
      <c r="M66" s="117"/>
      <c r="N66" s="117"/>
      <c r="O66" s="126"/>
      <c r="P66" s="126"/>
      <c r="Q66" s="126"/>
      <c r="R66" s="126"/>
      <c r="S66" s="126"/>
      <c r="T66" s="126"/>
    </row>
    <row r="67" spans="1:20" ht="12.75" customHeight="1">
      <c r="A67" s="42"/>
      <c r="B67" s="42"/>
      <c r="C67" s="77"/>
      <c r="D67" s="11"/>
      <c r="E67" s="13"/>
      <c r="F67" s="117"/>
      <c r="G67" s="117"/>
      <c r="H67" s="117"/>
      <c r="I67" s="117"/>
      <c r="J67" s="117"/>
      <c r="K67" s="117"/>
      <c r="L67" s="117"/>
      <c r="M67" s="117"/>
      <c r="N67" s="117"/>
      <c r="O67" s="126"/>
      <c r="P67" s="126"/>
      <c r="Q67" s="126"/>
      <c r="R67" s="126"/>
      <c r="S67" s="126"/>
      <c r="T67" s="126"/>
    </row>
    <row r="68" spans="1:20" ht="12.75" customHeight="1">
      <c r="A68" s="42"/>
      <c r="B68" s="42"/>
      <c r="C68" s="77"/>
      <c r="D68" s="11"/>
      <c r="E68" s="13"/>
      <c r="F68" s="117"/>
      <c r="G68" s="117"/>
      <c r="H68" s="117"/>
      <c r="I68" s="117"/>
      <c r="J68" s="117"/>
      <c r="K68" s="117"/>
      <c r="L68" s="117"/>
      <c r="M68" s="117"/>
      <c r="N68" s="117"/>
      <c r="O68" s="126"/>
      <c r="P68" s="126"/>
      <c r="Q68" s="126"/>
      <c r="R68" s="126"/>
      <c r="S68" s="126"/>
      <c r="T68" s="126"/>
    </row>
    <row r="69" spans="1:20" ht="12.75" customHeight="1">
      <c r="A69" s="42"/>
      <c r="B69" s="42"/>
      <c r="C69" s="77"/>
      <c r="D69" s="11"/>
      <c r="E69" s="13"/>
      <c r="F69" s="117"/>
      <c r="G69" s="117"/>
      <c r="H69" s="117"/>
      <c r="I69" s="117"/>
      <c r="J69" s="117"/>
      <c r="K69" s="117"/>
      <c r="L69" s="117"/>
      <c r="M69" s="117"/>
      <c r="N69" s="117"/>
      <c r="O69" s="126"/>
      <c r="P69" s="126"/>
      <c r="Q69" s="126"/>
      <c r="R69" s="126"/>
      <c r="S69" s="126"/>
      <c r="T69" s="126"/>
    </row>
    <row r="70" spans="1:20" ht="12.75" customHeight="1">
      <c r="A70" s="42"/>
      <c r="B70" s="42"/>
      <c r="C70" s="77"/>
      <c r="D70" s="11"/>
      <c r="E70" s="13"/>
      <c r="F70" s="117"/>
      <c r="G70" s="117"/>
      <c r="H70" s="117"/>
      <c r="I70" s="117"/>
      <c r="J70" s="117"/>
      <c r="K70" s="117"/>
      <c r="L70" s="117"/>
      <c r="M70" s="117"/>
      <c r="N70" s="117"/>
      <c r="O70" s="126"/>
      <c r="P70" s="126"/>
      <c r="Q70" s="126"/>
      <c r="R70" s="126"/>
      <c r="S70" s="126"/>
      <c r="T70" s="126"/>
    </row>
    <row r="71" spans="1:20" ht="12.75" customHeight="1">
      <c r="A71" s="42"/>
      <c r="B71" s="42"/>
      <c r="C71" s="77"/>
      <c r="D71" s="11"/>
      <c r="E71" s="13"/>
      <c r="F71" s="117"/>
      <c r="G71" s="117"/>
      <c r="H71" s="117"/>
      <c r="I71" s="117"/>
      <c r="J71" s="117"/>
      <c r="K71" s="117"/>
      <c r="L71" s="117"/>
      <c r="M71" s="117"/>
      <c r="N71" s="117"/>
      <c r="O71" s="126"/>
      <c r="P71" s="126"/>
      <c r="Q71" s="126"/>
      <c r="R71" s="126"/>
      <c r="S71" s="126"/>
      <c r="T71" s="126"/>
    </row>
    <row r="72" spans="1:20" ht="12.75" customHeight="1">
      <c r="A72" s="42"/>
      <c r="B72" s="42"/>
      <c r="C72" s="77"/>
      <c r="D72" s="11"/>
      <c r="E72" s="13"/>
      <c r="F72" s="117"/>
      <c r="G72" s="117"/>
      <c r="H72" s="117"/>
      <c r="I72" s="117"/>
      <c r="J72" s="117"/>
      <c r="K72" s="117"/>
      <c r="L72" s="117"/>
      <c r="M72" s="117"/>
      <c r="N72" s="117"/>
      <c r="O72" s="126"/>
      <c r="P72" s="126"/>
      <c r="Q72" s="126"/>
      <c r="R72" s="126"/>
      <c r="S72" s="126"/>
      <c r="T72" s="126"/>
    </row>
    <row r="73" spans="1:20" ht="12.75" customHeight="1">
      <c r="A73" s="42"/>
      <c r="B73" s="42"/>
      <c r="C73" s="77"/>
      <c r="D73" s="11"/>
      <c r="E73" s="13"/>
      <c r="F73" s="117"/>
      <c r="G73" s="117"/>
      <c r="H73" s="117"/>
      <c r="I73" s="117"/>
      <c r="J73" s="117"/>
      <c r="K73" s="117"/>
      <c r="L73" s="117"/>
      <c r="M73" s="117"/>
      <c r="N73" s="117"/>
      <c r="O73" s="126"/>
      <c r="P73" s="126"/>
      <c r="Q73" s="126"/>
      <c r="R73" s="126"/>
      <c r="S73" s="126"/>
      <c r="T73" s="126"/>
    </row>
    <row r="74" spans="1:20" ht="12.75" customHeight="1">
      <c r="A74" s="42"/>
      <c r="B74" s="42"/>
      <c r="C74" s="77"/>
      <c r="D74" s="11"/>
      <c r="E74" s="13"/>
      <c r="F74" s="117"/>
      <c r="G74" s="117"/>
      <c r="H74" s="117"/>
      <c r="I74" s="117"/>
      <c r="J74" s="117"/>
      <c r="K74" s="117"/>
      <c r="L74" s="117"/>
      <c r="M74" s="117"/>
      <c r="N74" s="117"/>
      <c r="O74" s="126"/>
      <c r="P74" s="126"/>
      <c r="Q74" s="126"/>
      <c r="R74" s="126"/>
      <c r="S74" s="126"/>
      <c r="T74" s="126"/>
    </row>
    <row r="75" spans="1:20" ht="12.75" customHeight="1">
      <c r="A75" s="42"/>
      <c r="B75" s="42"/>
      <c r="C75" s="77"/>
      <c r="D75" s="11"/>
      <c r="E75" s="13"/>
      <c r="F75" s="117"/>
      <c r="G75" s="117"/>
      <c r="H75" s="117"/>
      <c r="I75" s="117"/>
      <c r="J75" s="117"/>
      <c r="K75" s="117"/>
      <c r="L75" s="117"/>
      <c r="M75" s="117"/>
      <c r="N75" s="117"/>
      <c r="O75" s="126"/>
      <c r="P75" s="126"/>
      <c r="Q75" s="126"/>
      <c r="R75" s="126"/>
      <c r="S75" s="126"/>
      <c r="T75" s="126"/>
    </row>
  </sheetData>
  <mergeCells count="27">
    <mergeCell ref="E41:E42"/>
    <mergeCell ref="B41:B42"/>
    <mergeCell ref="A41:A42"/>
    <mergeCell ref="A32:A34"/>
    <mergeCell ref="B32:B34"/>
    <mergeCell ref="E32:E34"/>
    <mergeCell ref="A35:A40"/>
    <mergeCell ref="B35:B40"/>
    <mergeCell ref="E35:E40"/>
    <mergeCell ref="E6:E7"/>
    <mergeCell ref="E16:E18"/>
    <mergeCell ref="E22:E25"/>
    <mergeCell ref="E26:E29"/>
    <mergeCell ref="B8:B13"/>
    <mergeCell ref="A6:B6"/>
    <mergeCell ref="C6:D6"/>
    <mergeCell ref="A16:A18"/>
    <mergeCell ref="B16:B18"/>
    <mergeCell ref="A22:A25"/>
    <mergeCell ref="B22:B25"/>
    <mergeCell ref="A26:A29"/>
    <mergeCell ref="B26:B29"/>
    <mergeCell ref="A8:A13"/>
    <mergeCell ref="E8:E13"/>
    <mergeCell ref="A14:A15"/>
    <mergeCell ref="B14:B15"/>
    <mergeCell ref="E14:E15"/>
  </mergeCells>
  <hyperlinks>
    <hyperlink ref="A1" location="Содержание!A1" display="в содержание"/>
  </hyperlinks>
  <pageMargins left="0.25" right="0.25" top="0.75" bottom="0.75" header="0.3" footer="0.3"/>
  <pageSetup paperSize="9" scale="58" orientation="portrait" horizontalDpi="180" verticalDpi="180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Z162"/>
  <sheetViews>
    <sheetView view="pageBreakPreview" zoomScale="70" zoomScaleNormal="85" zoomScaleSheetLayoutView="70" workbookViewId="0">
      <selection activeCell="E1" sqref="E1:E1048576"/>
    </sheetView>
  </sheetViews>
  <sheetFormatPr defaultRowHeight="12.75"/>
  <cols>
    <col min="1" max="1" width="46.5703125" style="7" customWidth="1"/>
    <col min="2" max="2" width="17.42578125" style="44" customWidth="1"/>
    <col min="3" max="3" width="56" style="9" customWidth="1"/>
    <col min="4" max="4" width="16.28515625" style="6" customWidth="1"/>
    <col min="5" max="5" width="15.28515625" style="62" customWidth="1"/>
    <col min="6" max="6" width="15.42578125" style="5" customWidth="1"/>
    <col min="7" max="20" width="9.140625" style="5"/>
    <col min="21" max="24" width="9.140625" style="6"/>
    <col min="25" max="25" width="39.7109375" style="6" hidden="1" customWidth="1"/>
    <col min="26" max="16384" width="9.140625" style="6"/>
  </cols>
  <sheetData>
    <row r="1" spans="1:25" ht="12.75" customHeight="1">
      <c r="A1" s="152" t="s">
        <v>592</v>
      </c>
      <c r="B1" s="42"/>
      <c r="C1" s="12"/>
      <c r="D1" s="11"/>
      <c r="E1" s="177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1"/>
      <c r="V1" s="11"/>
      <c r="W1" s="11"/>
      <c r="X1" s="11"/>
      <c r="Y1" s="11"/>
    </row>
    <row r="2" spans="1:25" ht="12.75" customHeight="1">
      <c r="A2" s="14"/>
      <c r="B2" s="42"/>
      <c r="C2" s="12"/>
      <c r="D2" s="11"/>
      <c r="E2" s="17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1"/>
      <c r="V2" s="11"/>
      <c r="W2" s="11"/>
      <c r="X2" s="11"/>
      <c r="Y2" s="11"/>
    </row>
    <row r="3" spans="1:25" ht="12.75" customHeight="1">
      <c r="A3" s="14"/>
      <c r="B3" s="42"/>
      <c r="C3" s="12"/>
      <c r="D3" s="11"/>
      <c r="E3" s="60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/>
      <c r="V3" s="11"/>
      <c r="W3" s="11"/>
      <c r="X3" s="11"/>
      <c r="Y3" s="11"/>
    </row>
    <row r="4" spans="1:25" s="10" customFormat="1" ht="12.75" customHeight="1">
      <c r="A4" s="29" t="s">
        <v>144</v>
      </c>
      <c r="B4" s="29"/>
      <c r="C4" s="30"/>
      <c r="D4" s="30"/>
      <c r="E4" s="6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11"/>
      <c r="V4" s="11"/>
      <c r="W4" s="11"/>
      <c r="X4" s="11"/>
      <c r="Y4" s="11"/>
    </row>
    <row r="5" spans="1:25" ht="12.75" customHeight="1">
      <c r="A5" s="14"/>
      <c r="B5" s="42"/>
      <c r="C5" s="11"/>
      <c r="D5" s="11"/>
      <c r="E5" s="60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1"/>
      <c r="V5" s="11"/>
      <c r="W5" s="11"/>
      <c r="X5" s="11"/>
      <c r="Y5" s="11"/>
    </row>
    <row r="6" spans="1:25" ht="27.75" customHeight="1">
      <c r="A6" s="175" t="s">
        <v>347</v>
      </c>
      <c r="B6" s="175"/>
      <c r="C6" s="175" t="s">
        <v>404</v>
      </c>
      <c r="D6" s="175"/>
      <c r="E6" s="178" t="s">
        <v>619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1"/>
      <c r="V6" s="11"/>
      <c r="W6" s="11"/>
      <c r="X6" s="11"/>
      <c r="Y6" s="11"/>
    </row>
    <row r="7" spans="1:25" s="7" customFormat="1" ht="38.25">
      <c r="A7" s="148" t="s">
        <v>92</v>
      </c>
      <c r="B7" s="148" t="s">
        <v>0</v>
      </c>
      <c r="C7" s="148" t="s">
        <v>405</v>
      </c>
      <c r="D7" s="148" t="s">
        <v>300</v>
      </c>
      <c r="E7" s="17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s="8" customFormat="1" ht="24.75" customHeight="1">
      <c r="A8" s="176" t="s">
        <v>517</v>
      </c>
      <c r="B8" s="213" t="s">
        <v>145</v>
      </c>
      <c r="C8" s="15" t="s">
        <v>518</v>
      </c>
      <c r="D8" s="18">
        <v>1</v>
      </c>
      <c r="E8" s="188">
        <f>INDEX('Сводный прайс'!$B$1:$G$1121,MATCH(B8,'Сводный прайс'!$B$1:$B$1185,0),6)</f>
        <v>440.8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s="8" customFormat="1" ht="25.5">
      <c r="A9" s="176"/>
      <c r="B9" s="213"/>
      <c r="C9" s="15" t="s">
        <v>516</v>
      </c>
      <c r="D9" s="18">
        <v>2</v>
      </c>
      <c r="E9" s="188" t="e">
        <f>INDEX('Сводный прайс'!$B$1:$G$1121,MATCH(B9,'Сводный прайс'!$B$1:$B$1185,0),6)</f>
        <v>#N/A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5" s="8" customFormat="1" ht="24.75" customHeight="1">
      <c r="A10" s="176" t="s">
        <v>177</v>
      </c>
      <c r="B10" s="213" t="s">
        <v>147</v>
      </c>
      <c r="C10" s="15" t="s">
        <v>519</v>
      </c>
      <c r="D10" s="18">
        <v>1</v>
      </c>
      <c r="E10" s="188">
        <f>INDEX('Сводный прайс'!$B$1:$G$1121,MATCH(B10,'Сводный прайс'!$B$1:$B$1185,0),6)</f>
        <v>440.8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s="8" customFormat="1" ht="12.75" customHeight="1">
      <c r="A11" s="176"/>
      <c r="B11" s="213"/>
      <c r="C11" s="15" t="s">
        <v>520</v>
      </c>
      <c r="D11" s="18">
        <v>2</v>
      </c>
      <c r="E11" s="188" t="e">
        <f>INDEX('Сводный прайс'!$B$1:$G$1121,MATCH(B11,'Сводный прайс'!$B$1:$B$1185,0),6)</f>
        <v>#N/A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25" s="8" customFormat="1" ht="12.75" customHeight="1">
      <c r="A12" s="176" t="s">
        <v>148</v>
      </c>
      <c r="B12" s="213" t="s">
        <v>150</v>
      </c>
      <c r="C12" s="15" t="s">
        <v>521</v>
      </c>
      <c r="D12" s="18">
        <v>3</v>
      </c>
      <c r="E12" s="188">
        <f>INDEX('Сводный прайс'!$B$1:$G$1121,MATCH(B12,'Сводный прайс'!$B$1:$B$1185,0),6)</f>
        <v>6566.4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s="8" customFormat="1" ht="12.75" customHeight="1">
      <c r="A13" s="176"/>
      <c r="B13" s="213"/>
      <c r="C13" s="15" t="s">
        <v>169</v>
      </c>
      <c r="D13" s="18">
        <v>4</v>
      </c>
      <c r="E13" s="188" t="e">
        <f>INDEX('Сводный прайс'!$B$1:$G$1121,MATCH(B13,'Сводный прайс'!$B$1:$B$1185,0),6)</f>
        <v>#N/A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8" customFormat="1" ht="28.5" customHeight="1">
      <c r="A14" s="176"/>
      <c r="B14" s="213"/>
      <c r="C14" s="115" t="s">
        <v>68</v>
      </c>
      <c r="D14" s="18">
        <v>35</v>
      </c>
      <c r="E14" s="188" t="e">
        <f>INDEX('Сводный прайс'!$B$1:$G$1121,MATCH(B14,'Сводный прайс'!$B$1:$B$1185,0),6)</f>
        <v>#N/A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 s="8" customFormat="1" ht="12.75" customHeight="1">
      <c r="A15" s="176"/>
      <c r="B15" s="213"/>
      <c r="C15" s="15" t="s">
        <v>264</v>
      </c>
      <c r="D15" s="18" t="s">
        <v>149</v>
      </c>
      <c r="E15" s="188" t="e">
        <f>INDEX('Сводный прайс'!$B$1:$G$1121,MATCH(B15,'Сводный прайс'!$B$1:$B$1185,0),6)</f>
        <v>#N/A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8" customFormat="1" ht="12.75" customHeight="1">
      <c r="A16" s="176" t="s">
        <v>152</v>
      </c>
      <c r="B16" s="213" t="s">
        <v>151</v>
      </c>
      <c r="C16" s="15" t="s">
        <v>521</v>
      </c>
      <c r="D16" s="18">
        <v>3</v>
      </c>
      <c r="E16" s="188">
        <f>INDEX('Сводный прайс'!$B$1:$G$1121,MATCH(B16,'Сводный прайс'!$B$1:$B$1185,0),6)</f>
        <v>8570.4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5" s="8" customFormat="1" ht="27" customHeight="1">
      <c r="A17" s="176"/>
      <c r="B17" s="213"/>
      <c r="C17" s="15" t="s">
        <v>170</v>
      </c>
      <c r="D17" s="18">
        <v>4</v>
      </c>
      <c r="E17" s="188" t="e">
        <f>INDEX('Сводный прайс'!$B$1:$G$1121,MATCH(B17,'Сводный прайс'!$B$1:$B$1185,0),6)</f>
        <v>#N/A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5" s="8" customFormat="1" ht="26.25" customHeight="1">
      <c r="A18" s="176"/>
      <c r="B18" s="213"/>
      <c r="C18" s="15" t="s">
        <v>69</v>
      </c>
      <c r="D18" s="18">
        <v>35</v>
      </c>
      <c r="E18" s="188" t="e">
        <f>INDEX('Сводный прайс'!$B$1:$G$1121,MATCH(B18,'Сводный прайс'!$B$1:$B$1185,0),6)</f>
        <v>#N/A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5" s="8" customFormat="1" ht="12.75" customHeight="1">
      <c r="A19" s="176"/>
      <c r="B19" s="213"/>
      <c r="C19" s="15" t="s">
        <v>265</v>
      </c>
      <c r="D19" s="18" t="s">
        <v>149</v>
      </c>
      <c r="E19" s="188" t="e">
        <f>INDEX('Сводный прайс'!$B$1:$G$1121,MATCH(B19,'Сводный прайс'!$B$1:$B$1185,0),6)</f>
        <v>#N/A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5" s="8" customFormat="1" ht="12.75" customHeight="1">
      <c r="A20" s="176"/>
      <c r="B20" s="213"/>
      <c r="C20" s="15" t="s">
        <v>171</v>
      </c>
      <c r="D20" s="18" t="s">
        <v>97</v>
      </c>
      <c r="E20" s="188" t="e">
        <f>INDEX('Сводный прайс'!$B$1:$G$1121,MATCH(B20,'Сводный прайс'!$B$1:$B$1185,0),6)</f>
        <v>#N/A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s="8" customFormat="1" ht="12.75" customHeight="1">
      <c r="A21" s="176" t="s">
        <v>154</v>
      </c>
      <c r="B21" s="213" t="s">
        <v>153</v>
      </c>
      <c r="C21" s="15" t="s">
        <v>521</v>
      </c>
      <c r="D21" s="18">
        <v>3</v>
      </c>
      <c r="E21" s="188">
        <f>INDEX('Сводный прайс'!$B$1:$G$1121,MATCH(B21,'Сводный прайс'!$B$1:$B$1185,0),6)</f>
        <v>12211.2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</row>
    <row r="22" spans="1:25" s="8" customFormat="1" ht="24" customHeight="1">
      <c r="A22" s="176"/>
      <c r="B22" s="213"/>
      <c r="C22" s="166" t="s">
        <v>615</v>
      </c>
      <c r="D22" s="18">
        <v>4</v>
      </c>
      <c r="E22" s="188" t="e">
        <f>INDEX('Сводный прайс'!$B$1:$G$1121,MATCH(B22,'Сводный прайс'!$B$1:$B$1185,0),6)</f>
        <v>#N/A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5" s="8" customFormat="1" ht="24" customHeight="1">
      <c r="A23" s="176"/>
      <c r="B23" s="213"/>
      <c r="C23" s="15" t="s">
        <v>69</v>
      </c>
      <c r="D23" s="18">
        <v>35</v>
      </c>
      <c r="E23" s="188" t="e">
        <f>INDEX('Сводный прайс'!$B$1:$G$1121,MATCH(B23,'Сводный прайс'!$B$1:$B$1185,0),6)</f>
        <v>#N/A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5" s="8" customFormat="1" ht="12.75" customHeight="1">
      <c r="A24" s="176"/>
      <c r="B24" s="213"/>
      <c r="C24" s="15" t="s">
        <v>266</v>
      </c>
      <c r="D24" s="18" t="s">
        <v>149</v>
      </c>
      <c r="E24" s="188" t="e">
        <f>INDEX('Сводный прайс'!$B$1:$G$1121,MATCH(B24,'Сводный прайс'!$B$1:$B$1185,0),6)</f>
        <v>#N/A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s="8" customFormat="1" ht="12.75" customHeight="1">
      <c r="A25" s="40" t="s">
        <v>23</v>
      </c>
      <c r="B25" s="45" t="s">
        <v>58</v>
      </c>
      <c r="C25" s="15" t="s">
        <v>59</v>
      </c>
      <c r="D25" s="18">
        <v>8</v>
      </c>
      <c r="E25" s="158">
        <f>INDEX('Сводный прайс'!$B$1:$G$1121,MATCH(B25,'Сводный прайс'!$B$1:$B$1185,0),6)</f>
        <v>1129.5999999999999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  <row r="26" spans="1:25" s="8" customFormat="1" ht="12.75" customHeight="1">
      <c r="A26" s="82" t="s">
        <v>309</v>
      </c>
      <c r="B26" s="86" t="s">
        <v>345</v>
      </c>
      <c r="C26" s="89" t="s">
        <v>61</v>
      </c>
      <c r="D26" s="85" t="s">
        <v>155</v>
      </c>
      <c r="E26" s="158">
        <f>INDEX('Сводный прайс'!$B$1:$G$1121,MATCH(B26,'Сводный прайс'!$B$1:$B$1185,0),6)</f>
        <v>860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s="8" customFormat="1" ht="12.75" customHeight="1">
      <c r="A27" s="176" t="s">
        <v>156</v>
      </c>
      <c r="B27" s="213" t="s">
        <v>157</v>
      </c>
      <c r="C27" s="15" t="s">
        <v>61</v>
      </c>
      <c r="D27" s="18" t="s">
        <v>155</v>
      </c>
      <c r="E27" s="188">
        <f>INDEX('Сводный прайс'!$B$1:$G$1121,MATCH(B27,'Сводный прайс'!$B$1:$B$1185,0),6)</f>
        <v>8915.2000000000007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s="8" customFormat="1" ht="12.75" customHeight="1">
      <c r="A28" s="176"/>
      <c r="B28" s="213"/>
      <c r="C28" s="15" t="s">
        <v>63</v>
      </c>
      <c r="D28" s="18">
        <v>13</v>
      </c>
      <c r="E28" s="188" t="e">
        <f>INDEX('Сводный прайс'!$B$1:$G$1121,MATCH(B28,'Сводный прайс'!$B$1:$B$1185,0),6)</f>
        <v>#N/A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s="8" customFormat="1" ht="12.75" customHeight="1">
      <c r="A29" s="176"/>
      <c r="B29" s="213"/>
      <c r="C29" s="15" t="s">
        <v>267</v>
      </c>
      <c r="D29" s="18" t="s">
        <v>158</v>
      </c>
      <c r="E29" s="188" t="e">
        <f>INDEX('Сводный прайс'!$B$1:$G$1121,MATCH(B29,'Сводный прайс'!$B$1:$B$1185,0),6)</f>
        <v>#N/A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1:25" s="8" customFormat="1" ht="24.75" customHeight="1">
      <c r="A30" s="176"/>
      <c r="B30" s="213"/>
      <c r="C30" s="15" t="s">
        <v>66</v>
      </c>
      <c r="D30" s="18">
        <v>28</v>
      </c>
      <c r="E30" s="188" t="e">
        <f>INDEX('Сводный прайс'!$B$1:$G$1121,MATCH(B30,'Сводный прайс'!$B$1:$B$1185,0),6)</f>
        <v>#N/A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s="8" customFormat="1" ht="12.75" customHeight="1">
      <c r="A31" s="176"/>
      <c r="B31" s="213"/>
      <c r="C31" s="15" t="s">
        <v>36</v>
      </c>
      <c r="D31" s="18">
        <v>30</v>
      </c>
      <c r="E31" s="188" t="e">
        <f>INDEX('Сводный прайс'!$B$1:$G$1121,MATCH(B31,'Сводный прайс'!$B$1:$B$1185,0),6)</f>
        <v>#N/A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</row>
    <row r="32" spans="1:25" s="8" customFormat="1" ht="12.75" customHeight="1">
      <c r="A32" s="176"/>
      <c r="B32" s="213"/>
      <c r="C32" s="15" t="s">
        <v>60</v>
      </c>
      <c r="D32" s="18">
        <v>54</v>
      </c>
      <c r="E32" s="188" t="e">
        <f>INDEX('Сводный прайс'!$B$1:$G$1121,MATCH(B32,'Сводный прайс'!$B$1:$B$1185,0),6)</f>
        <v>#N/A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s="8" customFormat="1" ht="12.75" customHeight="1">
      <c r="A33" s="176" t="s">
        <v>159</v>
      </c>
      <c r="B33" s="213" t="s">
        <v>160</v>
      </c>
      <c r="C33" s="15" t="s">
        <v>61</v>
      </c>
      <c r="D33" s="18" t="s">
        <v>155</v>
      </c>
      <c r="E33" s="188">
        <f>INDEX('Сводный прайс'!$B$1:$G$1121,MATCH(B33,'Сводный прайс'!$B$1:$B$1185,0),6)</f>
        <v>9529.6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</row>
    <row r="34" spans="1:25" s="8" customFormat="1" ht="12.75" customHeight="1">
      <c r="A34" s="176"/>
      <c r="B34" s="213"/>
      <c r="C34" s="15" t="s">
        <v>63</v>
      </c>
      <c r="D34" s="18">
        <v>13</v>
      </c>
      <c r="E34" s="188" t="e">
        <f>INDEX('Сводный прайс'!$B$1:$G$1121,MATCH(B34,'Сводный прайс'!$B$1:$B$1185,0),6)</f>
        <v>#N/A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</row>
    <row r="35" spans="1:25" s="8" customFormat="1" ht="12.75" customHeight="1">
      <c r="A35" s="176"/>
      <c r="B35" s="213"/>
      <c r="C35" s="15" t="s">
        <v>522</v>
      </c>
      <c r="D35" s="18" t="s">
        <v>158</v>
      </c>
      <c r="E35" s="188" t="e">
        <f>INDEX('Сводный прайс'!$B$1:$G$1121,MATCH(B35,'Сводный прайс'!$B$1:$B$1185,0),6)</f>
        <v>#N/A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s="8" customFormat="1" ht="24.75" customHeight="1">
      <c r="A36" s="176"/>
      <c r="B36" s="213"/>
      <c r="C36" s="15" t="s">
        <v>66</v>
      </c>
      <c r="D36" s="18">
        <v>28</v>
      </c>
      <c r="E36" s="188" t="e">
        <f>INDEX('Сводный прайс'!$B$1:$G$1121,MATCH(B36,'Сводный прайс'!$B$1:$B$1185,0),6)</f>
        <v>#N/A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</row>
    <row r="37" spans="1:25" s="8" customFormat="1" ht="12.75" customHeight="1">
      <c r="A37" s="176"/>
      <c r="B37" s="213"/>
      <c r="C37" s="15" t="s">
        <v>36</v>
      </c>
      <c r="D37" s="18">
        <v>30</v>
      </c>
      <c r="E37" s="188" t="e">
        <f>INDEX('Сводный прайс'!$B$1:$G$1121,MATCH(B37,'Сводный прайс'!$B$1:$B$1185,0),6)</f>
        <v>#N/A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8" customFormat="1" ht="12.75" customHeight="1">
      <c r="A38" s="176"/>
      <c r="B38" s="213"/>
      <c r="C38" s="15" t="s">
        <v>60</v>
      </c>
      <c r="D38" s="18">
        <v>54</v>
      </c>
      <c r="E38" s="188" t="e">
        <f>INDEX('Сводный прайс'!$B$1:$G$1121,MATCH(B38,'Сводный прайс'!$B$1:$B$1185,0),6)</f>
        <v>#N/A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8" customFormat="1" ht="28.5" customHeight="1">
      <c r="A39" s="181" t="s">
        <v>523</v>
      </c>
      <c r="B39" s="193" t="s">
        <v>70</v>
      </c>
      <c r="C39" s="15" t="s">
        <v>525</v>
      </c>
      <c r="D39" s="18">
        <v>37</v>
      </c>
      <c r="E39" s="189">
        <f>INDEX('Сводный прайс'!$B$1:$G$1121,MATCH(B39,'Сводный прайс'!$B$1:$B$1185,0),6)</f>
        <v>3884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8" customFormat="1">
      <c r="A40" s="187"/>
      <c r="B40" s="194"/>
      <c r="C40" s="115" t="s">
        <v>366</v>
      </c>
      <c r="D40" s="114">
        <v>40</v>
      </c>
      <c r="E40" s="190" t="e">
        <f>INDEX('Сводный прайс'!$B$1:$G$1121,MATCH(B40,'Сводный прайс'!$B$1:$B$1185,0),6)</f>
        <v>#N/A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8" customFormat="1">
      <c r="A41" s="182"/>
      <c r="B41" s="195"/>
      <c r="C41" s="115" t="s">
        <v>526</v>
      </c>
      <c r="D41" s="114" t="s">
        <v>97</v>
      </c>
      <c r="E41" s="191" t="e">
        <f>INDEX('Сводный прайс'!$B$1:$G$1121,MATCH(B41,'Сводный прайс'!$B$1:$B$1185,0),6)</f>
        <v>#N/A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8" customFormat="1" ht="30.75" customHeight="1">
      <c r="A42" s="181" t="s">
        <v>524</v>
      </c>
      <c r="B42" s="193" t="s">
        <v>71</v>
      </c>
      <c r="C42" s="15" t="s">
        <v>528</v>
      </c>
      <c r="D42" s="18">
        <v>37</v>
      </c>
      <c r="E42" s="189">
        <f>INDEX('Сводный прайс'!$B$1:$G$1121,MATCH(B42,'Сводный прайс'!$B$1:$B$1185,0),6)</f>
        <v>5178.3999999999996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s="8" customFormat="1">
      <c r="A43" s="187"/>
      <c r="B43" s="194"/>
      <c r="C43" s="115" t="s">
        <v>366</v>
      </c>
      <c r="D43" s="114">
        <v>40</v>
      </c>
      <c r="E43" s="190" t="e">
        <f>INDEX('Сводный прайс'!$B$1:$G$1121,MATCH(B43,'Сводный прайс'!$B$1:$B$1185,0),6)</f>
        <v>#N/A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</row>
    <row r="44" spans="1:25" s="8" customFormat="1">
      <c r="A44" s="182"/>
      <c r="B44" s="195"/>
      <c r="C44" s="115" t="s">
        <v>526</v>
      </c>
      <c r="D44" s="114" t="s">
        <v>97</v>
      </c>
      <c r="E44" s="191" t="e">
        <f>INDEX('Сводный прайс'!$B$1:$G$1121,MATCH(B44,'Сводный прайс'!$B$1:$B$1185,0),6)</f>
        <v>#N/A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</row>
    <row r="45" spans="1:25" s="8" customFormat="1" ht="27.75" customHeight="1">
      <c r="A45" s="181" t="s">
        <v>527</v>
      </c>
      <c r="B45" s="193" t="s">
        <v>72</v>
      </c>
      <c r="C45" s="15" t="s">
        <v>529</v>
      </c>
      <c r="D45" s="18">
        <v>37</v>
      </c>
      <c r="E45" s="189">
        <f>INDEX('Сводный прайс'!$B$1:$G$1121,MATCH(B45,'Сводный прайс'!$B$1:$B$1185,0),6)</f>
        <v>5975.2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</row>
    <row r="46" spans="1:25" s="8" customFormat="1">
      <c r="A46" s="187"/>
      <c r="B46" s="194"/>
      <c r="C46" s="115" t="s">
        <v>366</v>
      </c>
      <c r="D46" s="114">
        <v>40</v>
      </c>
      <c r="E46" s="190" t="e">
        <f>INDEX('Сводный прайс'!$B$1:$G$1121,MATCH(B46,'Сводный прайс'!$B$1:$B$1185,0),6)</f>
        <v>#N/A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</row>
    <row r="47" spans="1:25" s="8" customFormat="1">
      <c r="A47" s="182"/>
      <c r="B47" s="195"/>
      <c r="C47" s="115" t="s">
        <v>526</v>
      </c>
      <c r="D47" s="114" t="s">
        <v>97</v>
      </c>
      <c r="E47" s="191" t="e">
        <f>INDEX('Сводный прайс'!$B$1:$G$1121,MATCH(B47,'Сводный прайс'!$B$1:$B$1185,0),6)</f>
        <v>#N/A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</row>
    <row r="48" spans="1:25" s="8" customFormat="1" ht="12.75" customHeight="1">
      <c r="A48" s="176" t="s">
        <v>104</v>
      </c>
      <c r="B48" s="213" t="s">
        <v>163</v>
      </c>
      <c r="C48" s="15" t="s">
        <v>62</v>
      </c>
      <c r="D48" s="18">
        <v>12</v>
      </c>
      <c r="E48" s="188">
        <f>INDEX('Сводный прайс'!$B$1:$G$1121,MATCH(B48,'Сводный прайс'!$B$1:$B$1185,0),6)</f>
        <v>2470.4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</row>
    <row r="49" spans="1:25" s="8" customFormat="1" ht="12.75" customHeight="1">
      <c r="A49" s="176"/>
      <c r="B49" s="213"/>
      <c r="C49" s="15" t="s">
        <v>64</v>
      </c>
      <c r="D49" s="18">
        <v>14</v>
      </c>
      <c r="E49" s="188" t="e">
        <f>INDEX('Сводный прайс'!$B$1:$G$1121,MATCH(B49,'Сводный прайс'!$B$1:$B$1185,0),6)</f>
        <v>#N/A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</row>
    <row r="50" spans="1:25" s="8" customFormat="1" ht="12.75" customHeight="1">
      <c r="A50" s="176"/>
      <c r="B50" s="213"/>
      <c r="C50" s="15" t="s">
        <v>89</v>
      </c>
      <c r="D50" s="18" t="s">
        <v>97</v>
      </c>
      <c r="E50" s="188" t="e">
        <f>INDEX('Сводный прайс'!$B$1:$G$1121,MATCH(B50,'Сводный прайс'!$B$1:$B$1185,0),6)</f>
        <v>#N/A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</row>
    <row r="51" spans="1:25" s="8" customFormat="1" ht="12.75" customHeight="1">
      <c r="A51" s="176"/>
      <c r="B51" s="213"/>
      <c r="C51" s="15" t="s">
        <v>90</v>
      </c>
      <c r="D51" s="18" t="s">
        <v>97</v>
      </c>
      <c r="E51" s="188" t="e">
        <f>INDEX('Сводный прайс'!$B$1:$G$1121,MATCH(B51,'Сводный прайс'!$B$1:$B$1185,0),6)</f>
        <v>#N/A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</row>
    <row r="52" spans="1:25" s="8" customFormat="1" ht="12.75" customHeight="1">
      <c r="A52" s="176"/>
      <c r="B52" s="213"/>
      <c r="C52" s="15" t="s">
        <v>51</v>
      </c>
      <c r="D52" s="18" t="s">
        <v>97</v>
      </c>
      <c r="E52" s="188" t="e">
        <f>INDEX('Сводный прайс'!$B$1:$G$1121,MATCH(B52,'Сводный прайс'!$B$1:$B$1185,0),6)</f>
        <v>#N/A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1:25" s="8" customFormat="1" ht="12.75" customHeight="1">
      <c r="A53" s="176"/>
      <c r="B53" s="213"/>
      <c r="C53" s="15" t="s">
        <v>52</v>
      </c>
      <c r="D53" s="18" t="s">
        <v>97</v>
      </c>
      <c r="E53" s="188" t="e">
        <f>INDEX('Сводный прайс'!$B$1:$G$1121,MATCH(B53,'Сводный прайс'!$B$1:$B$1185,0),6)</f>
        <v>#N/A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</row>
    <row r="54" spans="1:25" s="8" customFormat="1" ht="12.75" customHeight="1">
      <c r="A54" s="181" t="s">
        <v>532</v>
      </c>
      <c r="B54" s="193" t="s">
        <v>531</v>
      </c>
      <c r="C54" s="15" t="s">
        <v>87</v>
      </c>
      <c r="D54" s="124" t="s">
        <v>97</v>
      </c>
      <c r="E54" s="189">
        <f>INDEX('Сводный прайс'!$B$1:$G$1121,MATCH(B54,'Сводный прайс'!$B$1:$B$1185,0),6)</f>
        <v>416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5" spans="1:25" s="8" customFormat="1" ht="12.75" customHeight="1">
      <c r="A55" s="187"/>
      <c r="B55" s="194"/>
      <c r="C55" s="15" t="s">
        <v>88</v>
      </c>
      <c r="D55" s="124" t="s">
        <v>97</v>
      </c>
      <c r="E55" s="190" t="e">
        <f>INDEX('Сводный прайс'!$B$1:$G$1121,MATCH(B55,'Сводный прайс'!$B$1:$B$1185,0),6)</f>
        <v>#N/A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1:25" s="8" customFormat="1" ht="12.75" customHeight="1">
      <c r="A56" s="182"/>
      <c r="B56" s="195"/>
      <c r="C56" s="15" t="s">
        <v>530</v>
      </c>
      <c r="D56" s="124" t="s">
        <v>97</v>
      </c>
      <c r="E56" s="191" t="e">
        <f>INDEX('Сводный прайс'!$B$1:$G$1121,MATCH(B56,'Сводный прайс'!$B$1:$B$1185,0),6)</f>
        <v>#N/A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1:25" s="8" customFormat="1" ht="26.25" customHeight="1">
      <c r="A57" s="121" t="s">
        <v>162</v>
      </c>
      <c r="B57" s="122" t="s">
        <v>161</v>
      </c>
      <c r="C57" s="15" t="s">
        <v>268</v>
      </c>
      <c r="D57" s="18" t="s">
        <v>164</v>
      </c>
      <c r="E57" s="160">
        <f>INDEX('Сводный прайс'!$B$1:$G$1121,MATCH(B57,'Сводный прайс'!$B$1:$B$1185,0),6)</f>
        <v>3532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1:25" s="8" customFormat="1" ht="12.75" customHeight="1">
      <c r="A58" s="40" t="s">
        <v>67</v>
      </c>
      <c r="B58" s="45" t="s">
        <v>65</v>
      </c>
      <c r="C58" s="15" t="s">
        <v>67</v>
      </c>
      <c r="D58" s="18">
        <v>31</v>
      </c>
      <c r="E58" s="158">
        <f>INDEX('Сводный прайс'!$B$1:$G$1121,MATCH(B58,'Сводный прайс'!$B$1:$B$1185,0),6)</f>
        <v>1133.5999999999999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1:25" s="8" customFormat="1" ht="12.75" customHeight="1">
      <c r="A59" s="40" t="s">
        <v>172</v>
      </c>
      <c r="B59" s="45" t="s">
        <v>73</v>
      </c>
      <c r="C59" s="15" t="s">
        <v>172</v>
      </c>
      <c r="D59" s="212">
        <v>49</v>
      </c>
      <c r="E59" s="158">
        <f>INDEX('Сводный прайс'!$B$1:$G$1121,MATCH(B59,'Сводный прайс'!$B$1:$B$1185,0),6)</f>
        <v>341.6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1:25" s="8" customFormat="1" ht="12.75" customHeight="1">
      <c r="A60" s="40" t="s">
        <v>173</v>
      </c>
      <c r="B60" s="45" t="s">
        <v>74</v>
      </c>
      <c r="C60" s="15" t="s">
        <v>173</v>
      </c>
      <c r="D60" s="212"/>
      <c r="E60" s="158">
        <f>INDEX('Сводный прайс'!$B$1:$G$1121,MATCH(B60,'Сводный прайс'!$B$1:$B$1185,0),6)</f>
        <v>516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1:25" s="8" customFormat="1" ht="12.75" customHeight="1">
      <c r="A61" s="40" t="s">
        <v>174</v>
      </c>
      <c r="B61" s="45" t="s">
        <v>75</v>
      </c>
      <c r="C61" s="15" t="s">
        <v>174</v>
      </c>
      <c r="D61" s="212"/>
      <c r="E61" s="158">
        <f>INDEX('Сводный прайс'!$B$1:$G$1121,MATCH(B61,'Сводный прайс'!$B$1:$B$1185,0),6)</f>
        <v>1129.5999999999999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</row>
    <row r="62" spans="1:25" s="8" customFormat="1" ht="39" customHeight="1">
      <c r="A62" s="118" t="s">
        <v>533</v>
      </c>
      <c r="B62" s="123" t="s">
        <v>165</v>
      </c>
      <c r="C62" s="15" t="s">
        <v>11</v>
      </c>
      <c r="D62" s="18">
        <v>56</v>
      </c>
      <c r="E62" s="158">
        <f>INDEX('Сводный прайс'!$B$1:$G$1121,MATCH(B62,'Сводный прайс'!$B$1:$B$1185,0),6)</f>
        <v>321.60000000000002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3" spans="1:25" s="8" customFormat="1" ht="12.75" customHeight="1">
      <c r="A63" s="181" t="s">
        <v>534</v>
      </c>
      <c r="B63" s="193" t="s">
        <v>79</v>
      </c>
      <c r="C63" s="125" t="s">
        <v>11</v>
      </c>
      <c r="D63" s="209">
        <v>52</v>
      </c>
      <c r="E63" s="189">
        <f>INDEX('Сводный прайс'!$B$1:$G$1121,MATCH(B63,'Сводный прайс'!$B$1:$B$1185,0),6)</f>
        <v>1700.8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</row>
    <row r="64" spans="1:25" s="8" customFormat="1" ht="12.75" customHeight="1">
      <c r="A64" s="187"/>
      <c r="B64" s="194"/>
      <c r="C64" s="125" t="s">
        <v>46</v>
      </c>
      <c r="D64" s="210"/>
      <c r="E64" s="190" t="e">
        <f>INDEX('Сводный прайс'!$B$1:$G$1121,MATCH(B64,'Сводный прайс'!$B$1:$B$1185,0),6)</f>
        <v>#N/A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</row>
    <row r="65" spans="1:25" s="8" customFormat="1" ht="12.75" customHeight="1">
      <c r="A65" s="187"/>
      <c r="B65" s="194"/>
      <c r="C65" s="15" t="s">
        <v>76</v>
      </c>
      <c r="D65" s="210"/>
      <c r="E65" s="190" t="e">
        <f>INDEX('Сводный прайс'!$B$1:$G$1121,MATCH(B65,'Сводный прайс'!$B$1:$B$1185,0),6)</f>
        <v>#N/A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</row>
    <row r="66" spans="1:25" s="8" customFormat="1" ht="12.75" customHeight="1">
      <c r="A66" s="187"/>
      <c r="B66" s="194"/>
      <c r="C66" s="125" t="s">
        <v>77</v>
      </c>
      <c r="D66" s="210"/>
      <c r="E66" s="190" t="e">
        <f>INDEX('Сводный прайс'!$B$1:$G$1121,MATCH(B66,'Сводный прайс'!$B$1:$B$1185,0),6)</f>
        <v>#N/A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</row>
    <row r="67" spans="1:25" s="8" customFormat="1" ht="12.75" customHeight="1">
      <c r="A67" s="187"/>
      <c r="B67" s="194"/>
      <c r="C67" s="125" t="s">
        <v>78</v>
      </c>
      <c r="D67" s="210"/>
      <c r="E67" s="190" t="e">
        <f>INDEX('Сводный прайс'!$B$1:$G$1121,MATCH(B67,'Сводный прайс'!$B$1:$B$1185,0),6)</f>
        <v>#N/A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</row>
    <row r="68" spans="1:25" s="8" customFormat="1" ht="12.75" customHeight="1">
      <c r="A68" s="182"/>
      <c r="B68" s="195"/>
      <c r="C68" s="125" t="s">
        <v>12</v>
      </c>
      <c r="D68" s="211"/>
      <c r="E68" s="191" t="e">
        <f>INDEX('Сводный прайс'!$B$1:$G$1121,MATCH(B68,'Сводный прайс'!$B$1:$B$1185,0),6)</f>
        <v>#N/A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</row>
    <row r="69" spans="1:25" s="8" customFormat="1" ht="25.5">
      <c r="A69" s="40" t="s">
        <v>535</v>
      </c>
      <c r="B69" s="45" t="s">
        <v>536</v>
      </c>
      <c r="C69" s="15" t="s">
        <v>82</v>
      </c>
      <c r="D69" s="18">
        <v>55</v>
      </c>
      <c r="E69" s="158">
        <f>INDEX('Сводный прайс'!$B$1:$G$1121,MATCH(B69,'Сводный прайс'!$B$1:$B$1185,0),6)</f>
        <v>214.4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</row>
    <row r="70" spans="1:25" s="8" customFormat="1" ht="12.75" customHeight="1">
      <c r="A70" s="176" t="s">
        <v>168</v>
      </c>
      <c r="B70" s="213" t="s">
        <v>167</v>
      </c>
      <c r="C70" s="15" t="s">
        <v>537</v>
      </c>
      <c r="D70" s="18">
        <v>57</v>
      </c>
      <c r="E70" s="188">
        <f>INDEX('Сводный прайс'!$B$1:$G$1121,MATCH(B70,'Сводный прайс'!$B$1:$B$1185,0),6)</f>
        <v>504.8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</row>
    <row r="71" spans="1:25" s="8" customFormat="1" ht="12.75" customHeight="1">
      <c r="A71" s="176"/>
      <c r="B71" s="213"/>
      <c r="C71" s="15" t="s">
        <v>83</v>
      </c>
      <c r="D71" s="18">
        <v>58</v>
      </c>
      <c r="E71" s="188" t="e">
        <f>INDEX('Сводный прайс'!$B$1:$G$1121,MATCH(B71,'Сводный прайс'!$B$1:$B$1185,0),6)</f>
        <v>#N/A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</row>
    <row r="72" spans="1:25" s="8" customFormat="1" ht="12.75" customHeight="1">
      <c r="A72" s="176"/>
      <c r="B72" s="213"/>
      <c r="C72" s="15" t="s">
        <v>84</v>
      </c>
      <c r="D72" s="18" t="s">
        <v>97</v>
      </c>
      <c r="E72" s="188" t="e">
        <f>INDEX('Сводный прайс'!$B$1:$G$1121,MATCH(B72,'Сводный прайс'!$B$1:$B$1185,0),6)</f>
        <v>#N/A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</row>
    <row r="73" spans="1:25" s="8" customFormat="1" ht="12.75" customHeight="1">
      <c r="A73" s="40" t="s">
        <v>85</v>
      </c>
      <c r="B73" s="45" t="s">
        <v>81</v>
      </c>
      <c r="C73" s="15" t="s">
        <v>85</v>
      </c>
      <c r="D73" s="18" t="s">
        <v>97</v>
      </c>
      <c r="E73" s="158">
        <f>INDEX('Сводный прайс'!$B$1:$G$1121,MATCH(B73,'Сводный прайс'!$B$1:$B$1185,0),6)</f>
        <v>9603.2000000000007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</row>
    <row r="74" spans="1:25" ht="12.75" customHeight="1"/>
    <row r="75" spans="1:25" ht="12.75" customHeight="1"/>
    <row r="76" spans="1:25" ht="12.75" customHeight="1"/>
    <row r="77" spans="1:25" ht="12.75" customHeight="1"/>
    <row r="78" spans="1:25" ht="12.75" customHeight="1"/>
    <row r="79" spans="1:25" ht="12.75" customHeight="1"/>
    <row r="80" spans="1:25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</sheetData>
  <mergeCells count="48">
    <mergeCell ref="A27:A32"/>
    <mergeCell ref="B12:B15"/>
    <mergeCell ref="A12:A15"/>
    <mergeCell ref="A21:A24"/>
    <mergeCell ref="B21:B24"/>
    <mergeCell ref="A70:A72"/>
    <mergeCell ref="B70:B72"/>
    <mergeCell ref="A33:A38"/>
    <mergeCell ref="B33:B38"/>
    <mergeCell ref="B48:B53"/>
    <mergeCell ref="A48:A53"/>
    <mergeCell ref="B39:B41"/>
    <mergeCell ref="A39:A41"/>
    <mergeCell ref="B42:B44"/>
    <mergeCell ref="A42:A44"/>
    <mergeCell ref="B45:B47"/>
    <mergeCell ref="A45:A47"/>
    <mergeCell ref="A54:A56"/>
    <mergeCell ref="A63:A68"/>
    <mergeCell ref="B63:B68"/>
    <mergeCell ref="B54:B56"/>
    <mergeCell ref="E1:E2"/>
    <mergeCell ref="E6:E7"/>
    <mergeCell ref="E8:E9"/>
    <mergeCell ref="E10:E11"/>
    <mergeCell ref="E12:E15"/>
    <mergeCell ref="E16:E20"/>
    <mergeCell ref="E21:E24"/>
    <mergeCell ref="E27:E32"/>
    <mergeCell ref="A6:B6"/>
    <mergeCell ref="C6:D6"/>
    <mergeCell ref="A16:A20"/>
    <mergeCell ref="B16:B20"/>
    <mergeCell ref="B8:B9"/>
    <mergeCell ref="A8:A9"/>
    <mergeCell ref="A10:A11"/>
    <mergeCell ref="B10:B11"/>
    <mergeCell ref="B27:B32"/>
    <mergeCell ref="D63:D68"/>
    <mergeCell ref="D59:D61"/>
    <mergeCell ref="E70:E72"/>
    <mergeCell ref="E33:E38"/>
    <mergeCell ref="E48:E53"/>
    <mergeCell ref="E39:E41"/>
    <mergeCell ref="E42:E44"/>
    <mergeCell ref="E45:E47"/>
    <mergeCell ref="E54:E56"/>
    <mergeCell ref="E63:E68"/>
  </mergeCells>
  <hyperlinks>
    <hyperlink ref="A1" location="Содержание!A1" display="в содержание"/>
  </hyperlinks>
  <pageMargins left="0.25" right="0.25" top="0.75" bottom="0.75" header="0.3" footer="0.3"/>
  <pageSetup paperSize="9" scale="51" orientation="portrait" horizontalDpi="180" verticalDpi="180" r:id="rId1"/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P46"/>
  <sheetViews>
    <sheetView view="pageBreakPreview" zoomScale="80" zoomScaleNormal="85" zoomScaleSheetLayoutView="80" workbookViewId="0">
      <selection activeCell="D1" sqref="D1:D1048576"/>
    </sheetView>
  </sheetViews>
  <sheetFormatPr defaultRowHeight="15.75"/>
  <cols>
    <col min="1" max="1" width="60.42578125" style="3" customWidth="1"/>
    <col min="2" max="2" width="11.140625" style="3" customWidth="1"/>
    <col min="3" max="3" width="22" style="3" customWidth="1"/>
    <col min="4" max="4" width="15.28515625" style="65" customWidth="1"/>
    <col min="5" max="5" width="15.42578125" customWidth="1"/>
    <col min="6" max="6" width="17" customWidth="1"/>
    <col min="15" max="15" width="34.42578125" customWidth="1"/>
    <col min="16" max="16384" width="9.140625" style="1"/>
  </cols>
  <sheetData>
    <row r="1" spans="1:16" s="6" customFormat="1" ht="12.75" customHeight="1">
      <c r="A1" s="152" t="s">
        <v>592</v>
      </c>
      <c r="B1" s="11"/>
      <c r="C1" s="11"/>
      <c r="D1" s="219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1"/>
    </row>
    <row r="2" spans="1:16" s="6" customFormat="1" ht="12.75" customHeight="1">
      <c r="A2" s="11"/>
      <c r="B2" s="11"/>
      <c r="C2" s="11"/>
      <c r="D2" s="219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1"/>
    </row>
    <row r="3" spans="1:16" s="6" customFormat="1" ht="12.75" customHeight="1">
      <c r="A3" s="11"/>
      <c r="B3" s="11"/>
      <c r="C3" s="11"/>
      <c r="D3" s="88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</row>
    <row r="4" spans="1:16" s="6" customFormat="1" ht="25.5" customHeight="1">
      <c r="A4" s="220" t="s">
        <v>589</v>
      </c>
      <c r="B4" s="220"/>
      <c r="C4" s="220"/>
      <c r="D4" s="8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1"/>
    </row>
    <row r="5" spans="1:16" s="6" customFormat="1" ht="12.75" customHeight="1">
      <c r="A5" s="150"/>
      <c r="B5" s="11"/>
      <c r="C5" s="11"/>
      <c r="D5" s="8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1"/>
    </row>
    <row r="6" spans="1:16" s="6" customFormat="1" ht="30.75" customHeight="1">
      <c r="A6" s="216" t="s">
        <v>347</v>
      </c>
      <c r="B6" s="217"/>
      <c r="C6" s="218"/>
      <c r="D6" s="178" t="s">
        <v>619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"/>
    </row>
    <row r="7" spans="1:16" s="7" customFormat="1" ht="32.25" customHeight="1">
      <c r="A7" s="148" t="s">
        <v>92</v>
      </c>
      <c r="B7" s="148" t="s">
        <v>0</v>
      </c>
      <c r="C7" s="148" t="s">
        <v>95</v>
      </c>
      <c r="D7" s="179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8" customFormat="1" ht="12.75" customHeight="1">
      <c r="A8" s="87" t="s">
        <v>348</v>
      </c>
      <c r="B8" s="90" t="s">
        <v>372</v>
      </c>
      <c r="C8" s="85">
        <v>1</v>
      </c>
      <c r="D8" s="162">
        <f>INDEX('Сводный прайс'!$B$1:$G$1121,MATCH(B8,'Сводный прайс'!$B$1:$B$1185,0),6)</f>
        <v>1608.8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s="8" customFormat="1" ht="12.75" customHeight="1">
      <c r="A9" s="87" t="s">
        <v>349</v>
      </c>
      <c r="B9" s="90" t="s">
        <v>373</v>
      </c>
      <c r="C9" s="85">
        <v>2</v>
      </c>
      <c r="D9" s="162">
        <f>INDEX('Сводный прайс'!$B$1:$G$1121,MATCH(B9,'Сводный прайс'!$B$1:$B$1185,0),6)</f>
        <v>1608.8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s="8" customFormat="1" ht="12.75" customHeight="1">
      <c r="A10" s="120" t="s">
        <v>541</v>
      </c>
      <c r="B10" s="90" t="s">
        <v>374</v>
      </c>
      <c r="C10" s="212">
        <v>3</v>
      </c>
      <c r="D10" s="162">
        <f>INDEX('Сводный прайс'!$B$1:$G$1121,MATCH(B10,'Сводный прайс'!$B$1:$B$1185,0),6)</f>
        <v>1399.2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8" customFormat="1" ht="12.75" customHeight="1">
      <c r="A11" s="120" t="s">
        <v>540</v>
      </c>
      <c r="B11" s="90" t="s">
        <v>538</v>
      </c>
      <c r="C11" s="212"/>
      <c r="D11" s="162">
        <f>INDEX('Сводный прайс'!$B$1:$G$1121,MATCH(B11,'Сводный прайс'!$B$1:$B$1185,0),6)</f>
        <v>1232.8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8" customFormat="1" ht="12.75" customHeight="1">
      <c r="A12" s="120" t="s">
        <v>543</v>
      </c>
      <c r="B12" s="90" t="s">
        <v>375</v>
      </c>
      <c r="C12" s="214">
        <v>4</v>
      </c>
      <c r="D12" s="162">
        <f>INDEX('Сводный прайс'!$B$1:$G$1121,MATCH(B12,'Сводный прайс'!$B$1:$B$1185,0),6)</f>
        <v>1348.8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s="8" customFormat="1" ht="12.75" customHeight="1">
      <c r="A13" s="87" t="s">
        <v>542</v>
      </c>
      <c r="B13" s="90" t="s">
        <v>539</v>
      </c>
      <c r="C13" s="215"/>
      <c r="D13" s="162">
        <f>INDEX('Сводный прайс'!$B$1:$G$1121,MATCH(B13,'Сводный прайс'!$B$1:$B$1185,0),6)</f>
        <v>1248.8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s="8" customFormat="1" ht="12.75" customHeight="1">
      <c r="A14" s="87" t="s">
        <v>350</v>
      </c>
      <c r="B14" s="90" t="s">
        <v>376</v>
      </c>
      <c r="C14" s="83">
        <v>5</v>
      </c>
      <c r="D14" s="162">
        <f>INDEX('Сводный прайс'!$B$1:$G$1121,MATCH(B14,'Сводный прайс'!$B$1:$B$1185,0),6)</f>
        <v>156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s="8" customFormat="1" ht="12.75" customHeight="1">
      <c r="A15" s="87" t="s">
        <v>351</v>
      </c>
      <c r="B15" s="90" t="s">
        <v>377</v>
      </c>
      <c r="C15" s="85">
        <v>6</v>
      </c>
      <c r="D15" s="162">
        <f>INDEX('Сводный прайс'!$B$1:$G$1121,MATCH(B15,'Сводный прайс'!$B$1:$B$1185,0),6)</f>
        <v>182.4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8" customFormat="1" ht="25.5">
      <c r="A16" s="87" t="s">
        <v>352</v>
      </c>
      <c r="B16" s="90" t="s">
        <v>378</v>
      </c>
      <c r="C16" s="85">
        <v>7</v>
      </c>
      <c r="D16" s="162">
        <f>INDEX('Сводный прайс'!$B$1:$G$1121,MATCH(B16,'Сводный прайс'!$B$1:$B$1185,0),6)</f>
        <v>7389.6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s="8" customFormat="1" ht="12.75" customHeight="1">
      <c r="A17" s="87" t="s">
        <v>353</v>
      </c>
      <c r="B17" s="90" t="s">
        <v>379</v>
      </c>
      <c r="C17" s="85">
        <v>8</v>
      </c>
      <c r="D17" s="162">
        <f>INDEX('Сводный прайс'!$B$1:$G$1121,MATCH(B17,'Сводный прайс'!$B$1:$B$1185,0),6)</f>
        <v>813.6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8" customFormat="1" ht="12.75" customHeight="1">
      <c r="A18" s="87" t="s">
        <v>354</v>
      </c>
      <c r="B18" s="90" t="s">
        <v>380</v>
      </c>
      <c r="C18" s="85">
        <v>9</v>
      </c>
      <c r="D18" s="162">
        <f>INDEX('Сводный прайс'!$B$1:$G$1121,MATCH(B18,'Сводный прайс'!$B$1:$B$1185,0),6)</f>
        <v>158.4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8" customFormat="1" ht="12.75" customHeight="1">
      <c r="A19" s="87" t="s">
        <v>195</v>
      </c>
      <c r="B19" s="90" t="s">
        <v>381</v>
      </c>
      <c r="C19" s="85">
        <v>10</v>
      </c>
      <c r="D19" s="162">
        <f>INDEX('Сводный прайс'!$B$1:$G$1121,MATCH(B19,'Сводный прайс'!$B$1:$B$1185,0),6)</f>
        <v>1557.6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s="8" customFormat="1" ht="12.75" customHeight="1">
      <c r="A20" s="87" t="s">
        <v>355</v>
      </c>
      <c r="B20" s="90" t="s">
        <v>382</v>
      </c>
      <c r="C20" s="85">
        <v>11</v>
      </c>
      <c r="D20" s="162">
        <f>INDEX('Сводный прайс'!$B$1:$G$1121,MATCH(B20,'Сводный прайс'!$B$1:$B$1185,0),6)</f>
        <v>129.6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8" customFormat="1" ht="12.75" customHeight="1">
      <c r="A21" s="87" t="s">
        <v>356</v>
      </c>
      <c r="B21" s="90" t="s">
        <v>383</v>
      </c>
      <c r="C21" s="83">
        <v>12</v>
      </c>
      <c r="D21" s="162">
        <f>INDEX('Сводный прайс'!$B$1:$G$1121,MATCH(B21,'Сводный прайс'!$B$1:$B$1185,0),6)</f>
        <v>536.79999999999995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s="8" customFormat="1" ht="12.75" customHeight="1">
      <c r="A22" s="87" t="s">
        <v>545</v>
      </c>
      <c r="B22" s="90" t="s">
        <v>384</v>
      </c>
      <c r="C22" s="214">
        <v>13</v>
      </c>
      <c r="D22" s="162">
        <f>INDEX('Сводный прайс'!$B$1:$G$1121,MATCH(B22,'Сводный прайс'!$B$1:$B$1185,0),6)</f>
        <v>2246.4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8" customFormat="1" ht="12.75" customHeight="1">
      <c r="A23" s="120" t="s">
        <v>546</v>
      </c>
      <c r="B23" s="90" t="s">
        <v>544</v>
      </c>
      <c r="C23" s="215"/>
      <c r="D23" s="162" t="str">
        <f>INDEX('Сводный прайс'!$B$1:$G$1121,MATCH(B23,'Сводный прайс'!$B$1:$B$1185,0),6)</f>
        <v>по запросу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8" customFormat="1" ht="12.75" customHeight="1">
      <c r="A24" s="87" t="s">
        <v>357</v>
      </c>
      <c r="B24" s="90" t="s">
        <v>385</v>
      </c>
      <c r="C24" s="85">
        <v>14</v>
      </c>
      <c r="D24" s="162">
        <f>INDEX('Сводный прайс'!$B$1:$G$1121,MATCH(B24,'Сводный прайс'!$B$1:$B$1185,0),6)</f>
        <v>1036.8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8" customFormat="1" ht="12.75" customHeight="1">
      <c r="A25" s="87" t="s">
        <v>358</v>
      </c>
      <c r="B25" s="90" t="s">
        <v>386</v>
      </c>
      <c r="C25" s="85">
        <v>15</v>
      </c>
      <c r="D25" s="162">
        <f>INDEX('Сводный прайс'!$B$1:$G$1121,MATCH(B25,'Сводный прайс'!$B$1:$B$1185,0),6)</f>
        <v>777.6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s="8" customFormat="1" ht="12.75" customHeight="1">
      <c r="A26" s="87" t="s">
        <v>547</v>
      </c>
      <c r="B26" s="90" t="s">
        <v>387</v>
      </c>
      <c r="C26" s="209">
        <v>16</v>
      </c>
      <c r="D26" s="162">
        <f>INDEX('Сводный прайс'!$B$1:$G$1121,MATCH(B26,'Сводный прайс'!$B$1:$B$1185,0),6)</f>
        <v>259.2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s="8" customFormat="1" ht="12.75" customHeight="1">
      <c r="A27" s="120" t="s">
        <v>548</v>
      </c>
      <c r="B27" s="90" t="s">
        <v>549</v>
      </c>
      <c r="C27" s="211"/>
      <c r="D27" s="162">
        <f>INDEX('Сводный прайс'!$B$1:$G$1121,MATCH(B27,'Сводный прайс'!$B$1:$B$1185,0),6)</f>
        <v>228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s="8" customFormat="1" ht="12.75" customHeight="1">
      <c r="A28" s="87" t="s">
        <v>202</v>
      </c>
      <c r="B28" s="90" t="s">
        <v>388</v>
      </c>
      <c r="C28" s="85">
        <v>17</v>
      </c>
      <c r="D28" s="162">
        <f>INDEX('Сводный прайс'!$B$1:$G$1121,MATCH(B28,'Сводный прайс'!$B$1:$B$1185,0),6)</f>
        <v>180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8" customFormat="1" ht="12.75" customHeight="1">
      <c r="A29" s="87" t="s">
        <v>550</v>
      </c>
      <c r="B29" s="90" t="s">
        <v>389</v>
      </c>
      <c r="C29" s="209">
        <v>18</v>
      </c>
      <c r="D29" s="162">
        <f>INDEX('Сводный прайс'!$B$1:$G$1121,MATCH(B29,'Сводный прайс'!$B$1:$B$1185,0),6)</f>
        <v>674.4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s="8" customFormat="1" ht="12.75" customHeight="1">
      <c r="A30" s="120" t="s">
        <v>551</v>
      </c>
      <c r="B30" s="90" t="s">
        <v>552</v>
      </c>
      <c r="C30" s="211"/>
      <c r="D30" s="162">
        <f>INDEX('Сводный прайс'!$B$1:$G$1121,MATCH(B30,'Сводный прайс'!$B$1:$B$1185,0),6)</f>
        <v>569.6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8" customFormat="1" ht="12.75" customHeight="1">
      <c r="A31" s="87" t="s">
        <v>359</v>
      </c>
      <c r="B31" s="90" t="s">
        <v>390</v>
      </c>
      <c r="C31" s="85">
        <v>19</v>
      </c>
      <c r="D31" s="162">
        <f>INDEX('Сводный прайс'!$B$1:$G$1121,MATCH(B31,'Сводный прайс'!$B$1:$B$1185,0),6)</f>
        <v>259.2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8" customFormat="1" ht="12.75" customHeight="1">
      <c r="A32" s="87" t="s">
        <v>360</v>
      </c>
      <c r="B32" s="90" t="s">
        <v>391</v>
      </c>
      <c r="C32" s="83">
        <v>20</v>
      </c>
      <c r="D32" s="162">
        <f>INDEX('Сводный прайс'!$B$1:$G$1121,MATCH(B32,'Сводный прайс'!$B$1:$B$1185,0),6)</f>
        <v>674.4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s="8" customFormat="1" ht="12.75" customHeight="1">
      <c r="A33" s="87" t="s">
        <v>361</v>
      </c>
      <c r="B33" s="90" t="s">
        <v>392</v>
      </c>
      <c r="C33" s="83">
        <v>21</v>
      </c>
      <c r="D33" s="162">
        <f>INDEX('Сводный прайс'!$B$1:$G$1121,MATCH(B33,'Сводный прайс'!$B$1:$B$1185,0),6)</f>
        <v>58.4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8" customFormat="1" ht="12.75" customHeight="1">
      <c r="A34" s="87" t="s">
        <v>362</v>
      </c>
      <c r="B34" s="90" t="s">
        <v>393</v>
      </c>
      <c r="C34" s="85">
        <v>22</v>
      </c>
      <c r="D34" s="162">
        <f>INDEX('Сводный прайс'!$B$1:$G$1121,MATCH(B34,'Сводный прайс'!$B$1:$B$1185,0),6)</f>
        <v>64.8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8" customFormat="1" ht="12.75" customHeight="1">
      <c r="A35" s="87" t="s">
        <v>363</v>
      </c>
      <c r="B35" s="90" t="s">
        <v>394</v>
      </c>
      <c r="C35" s="85">
        <v>23</v>
      </c>
      <c r="D35" s="162">
        <f>INDEX('Сводный прайс'!$B$1:$G$1121,MATCH(B35,'Сводный прайс'!$B$1:$B$1185,0),6)</f>
        <v>40.799999999999997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s="8" customFormat="1" ht="12.75" customHeight="1">
      <c r="A36" s="87" t="s">
        <v>364</v>
      </c>
      <c r="B36" s="90" t="s">
        <v>395</v>
      </c>
      <c r="C36" s="85">
        <v>24</v>
      </c>
      <c r="D36" s="162">
        <f>INDEX('Сводный прайс'!$B$1:$G$1121,MATCH(B36,'Сводный прайс'!$B$1:$B$1185,0),6)</f>
        <v>384.8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s="8" customFormat="1" ht="12.75" customHeight="1">
      <c r="A37" s="87" t="s">
        <v>365</v>
      </c>
      <c r="B37" s="90" t="s">
        <v>396</v>
      </c>
      <c r="C37" s="85">
        <v>25</v>
      </c>
      <c r="D37" s="162">
        <f>INDEX('Сводный прайс'!$B$1:$G$1121,MATCH(B37,'Сводный прайс'!$B$1:$B$1185,0),6)</f>
        <v>55.2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8" customFormat="1" ht="12.75" customHeight="1">
      <c r="A38" s="87" t="s">
        <v>366</v>
      </c>
      <c r="B38" s="90" t="s">
        <v>397</v>
      </c>
      <c r="C38" s="85">
        <v>26</v>
      </c>
      <c r="D38" s="162">
        <f>INDEX('Сводный прайс'!$B$1:$G$1121,MATCH(B38,'Сводный прайс'!$B$1:$B$1185,0),6)</f>
        <v>413.6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8" customFormat="1" ht="12.75" customHeight="1">
      <c r="A39" s="87" t="s">
        <v>46</v>
      </c>
      <c r="B39" s="90" t="s">
        <v>398</v>
      </c>
      <c r="C39" s="85">
        <v>27</v>
      </c>
      <c r="D39" s="162">
        <f>INDEX('Сводный прайс'!$B$1:$G$1121,MATCH(B39,'Сводный прайс'!$B$1:$B$1185,0),6)</f>
        <v>320.8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s="8" customFormat="1" ht="12.75" customHeight="1">
      <c r="A40" s="87" t="s">
        <v>367</v>
      </c>
      <c r="B40" s="90" t="s">
        <v>399</v>
      </c>
      <c r="C40" s="83">
        <v>28</v>
      </c>
      <c r="D40" s="162">
        <f>INDEX('Сводный прайс'!$B$1:$G$1121,MATCH(B40,'Сводный прайс'!$B$1:$B$1185,0),6)</f>
        <v>52.8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s="8" customFormat="1" ht="12.75" customHeight="1">
      <c r="A41" s="87" t="s">
        <v>368</v>
      </c>
      <c r="B41" s="90" t="s">
        <v>400</v>
      </c>
      <c r="C41" s="83">
        <v>29</v>
      </c>
      <c r="D41" s="162">
        <f>INDEX('Сводный прайс'!$B$1:$G$1121,MATCH(B41,'Сводный прайс'!$B$1:$B$1185,0),6)</f>
        <v>100.8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s="8" customFormat="1" ht="12.75" customHeight="1">
      <c r="A42" s="87" t="s">
        <v>369</v>
      </c>
      <c r="B42" s="90" t="s">
        <v>401</v>
      </c>
      <c r="C42" s="85">
        <v>30</v>
      </c>
      <c r="D42" s="162">
        <f>INDEX('Сводный прайс'!$B$1:$G$1121,MATCH(B42,'Сводный прайс'!$B$1:$B$1185,0),6)</f>
        <v>408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s="8" customFormat="1" ht="12.75" customHeight="1">
      <c r="A43" s="87" t="s">
        <v>370</v>
      </c>
      <c r="B43" s="90" t="s">
        <v>402</v>
      </c>
      <c r="C43" s="85" t="s">
        <v>97</v>
      </c>
      <c r="D43" s="162">
        <f>INDEX('Сводный прайс'!$B$1:$G$1121,MATCH(B43,'Сводный прайс'!$B$1:$B$1185,0),6)</f>
        <v>1581.6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s="8" customFormat="1" ht="12.75" customHeight="1">
      <c r="A44" s="87" t="s">
        <v>371</v>
      </c>
      <c r="B44" s="90" t="s">
        <v>403</v>
      </c>
      <c r="C44" s="85" t="s">
        <v>97</v>
      </c>
      <c r="D44" s="162">
        <f>INDEX('Сводный прайс'!$B$1:$G$1121,MATCH(B44,'Сводный прайс'!$B$1:$B$1185,0),6)</f>
        <v>8860.7999999999993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6" spans="1:16">
      <c r="F46" s="2"/>
    </row>
  </sheetData>
  <mergeCells count="9">
    <mergeCell ref="C22:C23"/>
    <mergeCell ref="C26:C27"/>
    <mergeCell ref="C29:C30"/>
    <mergeCell ref="A6:C6"/>
    <mergeCell ref="D1:D2"/>
    <mergeCell ref="D6:D7"/>
    <mergeCell ref="C10:C11"/>
    <mergeCell ref="C12:C13"/>
    <mergeCell ref="A4:C4"/>
  </mergeCells>
  <hyperlinks>
    <hyperlink ref="A1" location="Содержание!A1" display="в содержание"/>
  </hyperlinks>
  <pageMargins left="0.25" right="0.25" top="0.75" bottom="0.75" header="0.3" footer="0.3"/>
  <pageSetup paperSize="9" scale="65" orientation="portrait" horizontalDpi="180" verticalDpi="180" r:id="rId1"/>
  <colBreaks count="1" manualBreakCount="1">
    <brk id="4" max="13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P42"/>
  <sheetViews>
    <sheetView view="pageBreakPreview" zoomScale="70" zoomScaleNormal="85" zoomScaleSheetLayoutView="70" workbookViewId="0">
      <selection activeCell="D1" sqref="D1:D1048576"/>
    </sheetView>
  </sheetViews>
  <sheetFormatPr defaultRowHeight="15.75"/>
  <cols>
    <col min="1" max="1" width="37.5703125" style="3" customWidth="1"/>
    <col min="2" max="2" width="17.28515625" style="3" customWidth="1"/>
    <col min="3" max="3" width="18.5703125" style="3" customWidth="1"/>
    <col min="4" max="4" width="20.42578125" style="65" customWidth="1"/>
    <col min="5" max="5" width="15.42578125" customWidth="1"/>
    <col min="6" max="6" width="17" customWidth="1"/>
    <col min="15" max="15" width="34.42578125" customWidth="1"/>
    <col min="16" max="16384" width="9.140625" style="1"/>
  </cols>
  <sheetData>
    <row r="1" spans="1:16" s="6" customFormat="1" ht="12.75" customHeight="1">
      <c r="A1" s="152" t="s">
        <v>592</v>
      </c>
      <c r="B1" s="11"/>
      <c r="C1" s="11"/>
      <c r="D1" s="219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1"/>
    </row>
    <row r="2" spans="1:16" s="6" customFormat="1" ht="12.75" customHeight="1">
      <c r="A2" s="11"/>
      <c r="B2" s="11"/>
      <c r="C2" s="11"/>
      <c r="D2" s="219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1"/>
    </row>
    <row r="3" spans="1:16" s="6" customFormat="1" ht="12.75" customHeight="1">
      <c r="A3" s="11"/>
      <c r="B3" s="11"/>
      <c r="C3" s="11"/>
      <c r="D3" s="88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1"/>
    </row>
    <row r="4" spans="1:16" s="6" customFormat="1" ht="12.75" customHeight="1">
      <c r="A4" s="11"/>
      <c r="B4" s="11"/>
      <c r="C4" s="11"/>
      <c r="D4" s="88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1"/>
    </row>
    <row r="5" spans="1:16" s="6" customFormat="1" ht="12.75" customHeight="1">
      <c r="A5" s="29" t="s">
        <v>590</v>
      </c>
      <c r="B5" s="38"/>
      <c r="C5" s="39"/>
      <c r="D5" s="8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1"/>
    </row>
    <row r="6" spans="1:16" s="6" customFormat="1" ht="30.75" customHeight="1">
      <c r="A6" s="11"/>
      <c r="B6" s="11"/>
      <c r="C6" s="11"/>
      <c r="D6" s="88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1"/>
    </row>
    <row r="7" spans="1:16" s="7" customFormat="1" ht="24.75" customHeight="1">
      <c r="A7" s="216" t="s">
        <v>347</v>
      </c>
      <c r="B7" s="217"/>
      <c r="C7" s="218"/>
      <c r="D7" s="178" t="s">
        <v>619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8" customFormat="1" ht="25.5">
      <c r="A8" s="148" t="s">
        <v>92</v>
      </c>
      <c r="B8" s="148" t="s">
        <v>0</v>
      </c>
      <c r="C8" s="148" t="s">
        <v>95</v>
      </c>
      <c r="D8" s="17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s="8" customFormat="1" ht="12.75" customHeight="1">
      <c r="A9" s="87" t="s">
        <v>436</v>
      </c>
      <c r="B9" s="90" t="s">
        <v>406</v>
      </c>
      <c r="C9" s="85">
        <v>1</v>
      </c>
      <c r="D9" s="162">
        <f>INDEX('Сводный прайс'!$B$1:$G$1121,MATCH(B9,'Сводный прайс'!$B$1:$B$1185,0),6)</f>
        <v>1929.6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s="8" customFormat="1" ht="12.75" customHeight="1">
      <c r="A10" s="87" t="s">
        <v>437</v>
      </c>
      <c r="B10" s="90" t="s">
        <v>407</v>
      </c>
      <c r="C10" s="85">
        <v>2</v>
      </c>
      <c r="D10" s="162">
        <f>INDEX('Сводный прайс'!$B$1:$G$1121,MATCH(B10,'Сводный прайс'!$B$1:$B$1185,0),6)</f>
        <v>1660.8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s="8" customFormat="1" ht="12.75" customHeight="1">
      <c r="A11" s="87" t="s">
        <v>438</v>
      </c>
      <c r="B11" s="90" t="s">
        <v>408</v>
      </c>
      <c r="C11" s="85">
        <v>3</v>
      </c>
      <c r="D11" s="162">
        <f>INDEX('Сводный прайс'!$B$1:$G$1121,MATCH(B11,'Сводный прайс'!$B$1:$B$1185,0),6)</f>
        <v>1192.8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s="8" customFormat="1" ht="12.75" customHeight="1">
      <c r="A12" s="87" t="s">
        <v>21</v>
      </c>
      <c r="B12" s="90" t="s">
        <v>409</v>
      </c>
      <c r="C12" s="83">
        <v>4</v>
      </c>
      <c r="D12" s="162">
        <f>INDEX('Сводный прайс'!$B$1:$G$1121,MATCH(B12,'Сводный прайс'!$B$1:$B$1185,0),6)</f>
        <v>235.2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s="8" customFormat="1" ht="12.75" customHeight="1">
      <c r="A13" s="87" t="s">
        <v>25</v>
      </c>
      <c r="B13" s="90" t="s">
        <v>410</v>
      </c>
      <c r="C13" s="83">
        <v>5</v>
      </c>
      <c r="D13" s="162">
        <f>INDEX('Сводный прайс'!$B$1:$G$1121,MATCH(B13,'Сводный прайс'!$B$1:$B$1185,0),6)</f>
        <v>1557.6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s="8" customFormat="1" ht="12.75" customHeight="1">
      <c r="A14" s="87" t="s">
        <v>11</v>
      </c>
      <c r="B14" s="90" t="s">
        <v>411</v>
      </c>
      <c r="C14" s="85">
        <v>6</v>
      </c>
      <c r="D14" s="162">
        <f>INDEX('Сводный прайс'!$B$1:$G$1121,MATCH(B14,'Сводный прайс'!$B$1:$B$1185,0),6)</f>
        <v>156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s="8" customFormat="1" ht="12.75" customHeight="1">
      <c r="A15" s="87" t="s">
        <v>439</v>
      </c>
      <c r="B15" s="90" t="s">
        <v>412</v>
      </c>
      <c r="C15" s="85">
        <v>7</v>
      </c>
      <c r="D15" s="162">
        <f>INDEX('Сводный прайс'!$B$1:$G$1121,MATCH(B15,'Сводный прайс'!$B$1:$B$1185,0),6)</f>
        <v>156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8" customFormat="1" ht="12.75" customHeight="1">
      <c r="A16" s="87" t="s">
        <v>440</v>
      </c>
      <c r="B16" s="90" t="s">
        <v>413</v>
      </c>
      <c r="C16" s="85">
        <v>8</v>
      </c>
      <c r="D16" s="162">
        <f>INDEX('Сводный прайс'!$B$1:$G$1121,MATCH(B16,'Сводный прайс'!$B$1:$B$1185,0),6)</f>
        <v>7752.8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16" s="8" customFormat="1" ht="12.75" customHeight="1">
      <c r="A17" s="87" t="s">
        <v>22</v>
      </c>
      <c r="B17" s="90" t="s">
        <v>414</v>
      </c>
      <c r="C17" s="85">
        <v>9</v>
      </c>
      <c r="D17" s="162">
        <f>INDEX('Сводный прайс'!$B$1:$G$1121,MATCH(B17,'Сводный прайс'!$B$1:$B$1185,0),6)</f>
        <v>1298.4000000000001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1:16" s="8" customFormat="1" ht="12.75" customHeight="1">
      <c r="A18" s="87" t="s">
        <v>86</v>
      </c>
      <c r="B18" s="90" t="s">
        <v>415</v>
      </c>
      <c r="C18" s="85">
        <v>10</v>
      </c>
      <c r="D18" s="162">
        <f>INDEX('Сводный прайс'!$B$1:$G$1121,MATCH(B18,'Сводный прайс'!$B$1:$B$1185,0),6)</f>
        <v>50.4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8" customFormat="1" ht="12.75" customHeight="1">
      <c r="A19" s="87" t="s">
        <v>441</v>
      </c>
      <c r="B19" s="90" t="s">
        <v>416</v>
      </c>
      <c r="C19" s="85">
        <v>11</v>
      </c>
      <c r="D19" s="162">
        <f>INDEX('Сводный прайс'!$B$1:$G$1121,MATCH(B19,'Сводный прайс'!$B$1:$B$1185,0),6)</f>
        <v>50.4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s="8" customFormat="1" ht="12.75" customHeight="1">
      <c r="A20" s="87" t="s">
        <v>442</v>
      </c>
      <c r="B20" s="90" t="s">
        <v>417</v>
      </c>
      <c r="C20" s="83">
        <v>12</v>
      </c>
      <c r="D20" s="162">
        <f>INDEX('Сводный прайс'!$B$1:$G$1121,MATCH(B20,'Сводный прайс'!$B$1:$B$1185,0),6)</f>
        <v>208.8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16" s="8" customFormat="1" ht="12.75" customHeight="1">
      <c r="A21" s="87" t="s">
        <v>553</v>
      </c>
      <c r="B21" s="90" t="s">
        <v>418</v>
      </c>
      <c r="C21" s="83">
        <v>13</v>
      </c>
      <c r="D21" s="162">
        <f>INDEX('Сводный прайс'!$B$1:$G$1121,MATCH(B21,'Сводный прайс'!$B$1:$B$1185,0),6)</f>
        <v>309.60000000000002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16" s="8" customFormat="1" ht="12.75" customHeight="1">
      <c r="A22" s="87" t="s">
        <v>443</v>
      </c>
      <c r="B22" s="90" t="s">
        <v>419</v>
      </c>
      <c r="C22" s="85">
        <v>14</v>
      </c>
      <c r="D22" s="162">
        <f>INDEX('Сводный прайс'!$B$1:$G$1121,MATCH(B22,'Сводный прайс'!$B$1:$B$1185,0),6)</f>
        <v>285.60000000000002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s="8" customFormat="1" ht="12.75" customHeight="1">
      <c r="A23" s="87" t="s">
        <v>40</v>
      </c>
      <c r="B23" s="90" t="s">
        <v>420</v>
      </c>
      <c r="C23" s="85">
        <v>15</v>
      </c>
      <c r="D23" s="162">
        <f>INDEX('Сводный прайс'!$B$1:$G$1121,MATCH(B23,'Сводный прайс'!$B$1:$B$1185,0),6)</f>
        <v>156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16" s="8" customFormat="1" ht="12.75" customHeight="1">
      <c r="A24" s="87" t="s">
        <v>217</v>
      </c>
      <c r="B24" s="90" t="s">
        <v>421</v>
      </c>
      <c r="C24" s="85">
        <v>16</v>
      </c>
      <c r="D24" s="162">
        <f>INDEX('Сводный прайс'!$B$1:$G$1121,MATCH(B24,'Сводный прайс'!$B$1:$B$1185,0),6)</f>
        <v>105.6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s="8" customFormat="1" ht="12.75" customHeight="1">
      <c r="A25" s="87" t="s">
        <v>444</v>
      </c>
      <c r="B25" s="90" t="s">
        <v>422</v>
      </c>
      <c r="C25" s="85">
        <v>17</v>
      </c>
      <c r="D25" s="162">
        <f>INDEX('Сводный прайс'!$B$1:$G$1121,MATCH(B25,'Сводный прайс'!$B$1:$B$1185,0),6)</f>
        <v>518.4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16" s="8" customFormat="1" ht="12.75" customHeight="1">
      <c r="A26" s="87" t="s">
        <v>445</v>
      </c>
      <c r="B26" s="90" t="s">
        <v>423</v>
      </c>
      <c r="C26" s="85">
        <v>18</v>
      </c>
      <c r="D26" s="162">
        <f>INDEX('Сводный прайс'!$B$1:$G$1121,MATCH(B26,'Сводный прайс'!$B$1:$B$1185,0),6)</f>
        <v>777.6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s="8" customFormat="1" ht="12.75" customHeight="1">
      <c r="A27" s="87" t="s">
        <v>446</v>
      </c>
      <c r="B27" s="90" t="s">
        <v>424</v>
      </c>
      <c r="C27" s="85">
        <v>19</v>
      </c>
      <c r="D27" s="162">
        <f>INDEX('Сводный прайс'!$B$1:$G$1121,MATCH(B27,'Сводный прайс'!$B$1:$B$1185,0),6)</f>
        <v>259.2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16" s="8" customFormat="1" ht="12.75" customHeight="1">
      <c r="A28" s="87" t="s">
        <v>447</v>
      </c>
      <c r="B28" s="90" t="s">
        <v>425</v>
      </c>
      <c r="C28" s="83">
        <v>20</v>
      </c>
      <c r="D28" s="162">
        <f>INDEX('Сводный прайс'!$B$1:$G$1121,MATCH(B28,'Сводный прайс'!$B$1:$B$1185,0),6)</f>
        <v>259.2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spans="1:16" s="8" customFormat="1" ht="12.75" customHeight="1">
      <c r="A29" s="87" t="s">
        <v>448</v>
      </c>
      <c r="B29" s="90" t="s">
        <v>426</v>
      </c>
      <c r="C29" s="83">
        <v>21</v>
      </c>
      <c r="D29" s="162">
        <f>INDEX('Сводный прайс'!$B$1:$G$1121,MATCH(B29,'Сводный прайс'!$B$1:$B$1185,0),6)</f>
        <v>518.4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spans="1:16" s="8" customFormat="1" ht="12.75" customHeight="1">
      <c r="A30" s="87" t="s">
        <v>449</v>
      </c>
      <c r="B30" s="90" t="s">
        <v>427</v>
      </c>
      <c r="C30" s="85">
        <v>22</v>
      </c>
      <c r="D30" s="162">
        <f>INDEX('Сводный прайс'!$B$1:$G$1121,MATCH(B30,'Сводный прайс'!$B$1:$B$1185,0),6)</f>
        <v>518.4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s="8" customFormat="1" ht="12.75" customHeight="1">
      <c r="A31" s="87" t="s">
        <v>554</v>
      </c>
      <c r="B31" s="90" t="s">
        <v>428</v>
      </c>
      <c r="C31" s="85">
        <v>23</v>
      </c>
      <c r="D31" s="162">
        <f>INDEX('Сводный прайс'!$B$1:$G$1121,MATCH(B31,'Сводный прайс'!$B$1:$B$1185,0),6)</f>
        <v>2076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s="8" customFormat="1" ht="12.75" customHeight="1">
      <c r="A32" s="87" t="s">
        <v>208</v>
      </c>
      <c r="B32" s="90" t="s">
        <v>429</v>
      </c>
      <c r="C32" s="85">
        <v>24</v>
      </c>
      <c r="D32" s="162">
        <f>INDEX('Сводный прайс'!$B$1:$G$1121,MATCH(B32,'Сводный прайс'!$B$1:$B$1185,0),6)</f>
        <v>777.6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1:16" s="8" customFormat="1" ht="12.75" customHeight="1">
      <c r="A33" s="87" t="s">
        <v>46</v>
      </c>
      <c r="B33" s="90" t="s">
        <v>430</v>
      </c>
      <c r="C33" s="85">
        <v>25</v>
      </c>
      <c r="D33" s="162">
        <f>INDEX('Сводный прайс'!$B$1:$G$1121,MATCH(B33,'Сводный прайс'!$B$1:$B$1185,0),6)</f>
        <v>415.2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spans="1:16" s="8" customFormat="1" ht="12.75" customHeight="1">
      <c r="A34" s="87" t="s">
        <v>168</v>
      </c>
      <c r="B34" s="90" t="s">
        <v>431</v>
      </c>
      <c r="C34" s="85">
        <v>26</v>
      </c>
      <c r="D34" s="162">
        <f>INDEX('Сводный прайс'!$B$1:$G$1121,MATCH(B34,'Сводный прайс'!$B$1:$B$1185,0),6)</f>
        <v>290.39999999999998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s="8" customFormat="1" ht="12.75" customHeight="1">
      <c r="A35" s="87" t="s">
        <v>452</v>
      </c>
      <c r="B35" s="90" t="s">
        <v>432</v>
      </c>
      <c r="C35" s="85">
        <v>27</v>
      </c>
      <c r="D35" s="162">
        <f>INDEX('Сводный прайс'!$B$1:$G$1121,MATCH(B35,'Сводный прайс'!$B$1:$B$1185,0),6)</f>
        <v>309.60000000000002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s="8" customFormat="1" ht="12.75" customHeight="1">
      <c r="A36" s="87" t="s">
        <v>453</v>
      </c>
      <c r="B36" s="90" t="s">
        <v>433</v>
      </c>
      <c r="C36" s="83">
        <v>28</v>
      </c>
      <c r="D36" s="162">
        <f>INDEX('Сводный прайс'!$B$1:$G$1121,MATCH(B36,'Сводный прайс'!$B$1:$B$1185,0),6)</f>
        <v>50.4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16" s="8" customFormat="1" ht="12.75" customHeight="1">
      <c r="A37" s="87" t="s">
        <v>555</v>
      </c>
      <c r="B37" s="90" t="s">
        <v>434</v>
      </c>
      <c r="C37" s="83">
        <v>29</v>
      </c>
      <c r="D37" s="162">
        <f>INDEX('Сводный прайс'!$B$1:$G$1121,MATCH(B37,'Сводный прайс'!$B$1:$B$1185,0),6)</f>
        <v>50.4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s="8" customFormat="1" ht="12.75" customHeight="1">
      <c r="A38" s="87" t="s">
        <v>455</v>
      </c>
      <c r="B38" s="90" t="s">
        <v>435</v>
      </c>
      <c r="C38" s="85">
        <v>30</v>
      </c>
      <c r="D38" s="162">
        <f>INDEX('Сводный прайс'!$B$1:$G$1121,MATCH(B38,'Сводный прайс'!$B$1:$B$1185,0),6)</f>
        <v>50.4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s="8" customFormat="1" ht="12.75" customHeight="1">
      <c r="A39" s="87" t="s">
        <v>370</v>
      </c>
      <c r="B39" s="90" t="s">
        <v>402</v>
      </c>
      <c r="C39" s="85" t="s">
        <v>97</v>
      </c>
      <c r="D39" s="162">
        <f>INDEX('Сводный прайс'!$B$1:$G$1121,MATCH(B39,'Сводный прайс'!$B$1:$B$1185,0),6)</f>
        <v>1581.6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s="8" customFormat="1" ht="12.75" customHeight="1">
      <c r="A40" s="87" t="s">
        <v>371</v>
      </c>
      <c r="B40" s="90" t="s">
        <v>403</v>
      </c>
      <c r="C40" s="85" t="s">
        <v>97</v>
      </c>
      <c r="D40" s="162">
        <f>INDEX('Сводный прайс'!$B$1:$G$1121,MATCH(B40,'Сводный прайс'!$B$1:$B$1185,0),6)</f>
        <v>8860.7999999999993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2" spans="1:16">
      <c r="F42" s="2"/>
    </row>
  </sheetData>
  <mergeCells count="3">
    <mergeCell ref="A7:C7"/>
    <mergeCell ref="D7:D8"/>
    <mergeCell ref="D1:D2"/>
  </mergeCells>
  <hyperlinks>
    <hyperlink ref="A1" location="Содержание!A1" display="в содержание"/>
  </hyperlinks>
  <pageMargins left="0.25" right="0.25" top="0.75" bottom="0.75" header="0.3" footer="0.3"/>
  <pageSetup paperSize="9" scale="65" orientation="portrait" horizontalDpi="180" verticalDpi="180" r:id="rId1"/>
  <colBreaks count="1" manualBreakCount="1">
    <brk id="4" max="13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Q157"/>
  <sheetViews>
    <sheetView view="pageBreakPreview" zoomScale="55" zoomScaleNormal="85" zoomScaleSheetLayoutView="55" workbookViewId="0">
      <selection activeCell="E1" sqref="E1:E1048576"/>
    </sheetView>
  </sheetViews>
  <sheetFormatPr defaultRowHeight="15.75"/>
  <cols>
    <col min="1" max="1" width="23.7109375" style="3" customWidth="1"/>
    <col min="2" max="2" width="34" style="147" customWidth="1"/>
    <col min="3" max="3" width="44.140625" style="4" customWidth="1"/>
    <col min="4" max="4" width="18" style="3" customWidth="1"/>
    <col min="5" max="5" width="15.28515625" style="65" customWidth="1"/>
    <col min="6" max="6" width="15.42578125" customWidth="1"/>
    <col min="7" max="7" width="17" customWidth="1"/>
    <col min="16" max="16" width="34.42578125" customWidth="1"/>
    <col min="17" max="16384" width="9.140625" style="1"/>
  </cols>
  <sheetData>
    <row r="1" spans="1:17" s="6" customFormat="1" ht="12.75" customHeight="1">
      <c r="A1" s="152" t="s">
        <v>592</v>
      </c>
      <c r="B1" s="146"/>
      <c r="C1" s="12"/>
      <c r="D1" s="11"/>
      <c r="E1" s="219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1"/>
    </row>
    <row r="2" spans="1:17" s="6" customFormat="1" ht="12.75" customHeight="1">
      <c r="A2" s="11"/>
      <c r="B2" s="146"/>
      <c r="C2" s="12"/>
      <c r="D2" s="11"/>
      <c r="E2" s="219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1"/>
    </row>
    <row r="3" spans="1:17" s="6" customFormat="1" ht="12.75" customHeight="1">
      <c r="A3" s="11"/>
      <c r="B3" s="146"/>
      <c r="C3" s="12"/>
      <c r="D3" s="11"/>
      <c r="E3" s="64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</row>
    <row r="4" spans="1:17" s="6" customFormat="1" ht="12.75" customHeight="1">
      <c r="A4" s="38" t="s">
        <v>616</v>
      </c>
      <c r="B4" s="145"/>
      <c r="C4" s="39"/>
      <c r="D4" s="39"/>
      <c r="E4" s="64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1"/>
    </row>
    <row r="5" spans="1:17" s="6" customFormat="1" ht="12.75" customHeight="1">
      <c r="A5" s="11"/>
      <c r="B5" s="146"/>
      <c r="C5" s="11"/>
      <c r="D5" s="11"/>
      <c r="E5" s="6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1"/>
    </row>
    <row r="6" spans="1:17" s="6" customFormat="1" ht="30.75" customHeight="1">
      <c r="A6" s="175" t="s">
        <v>347</v>
      </c>
      <c r="B6" s="175"/>
      <c r="C6" s="175" t="s">
        <v>404</v>
      </c>
      <c r="D6" s="175"/>
      <c r="E6" s="178" t="s">
        <v>619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1"/>
    </row>
    <row r="7" spans="1:17" s="7" customFormat="1" ht="24.75" customHeight="1">
      <c r="A7" s="148" t="s">
        <v>92</v>
      </c>
      <c r="B7" s="148" t="s">
        <v>0</v>
      </c>
      <c r="C7" s="148" t="s">
        <v>405</v>
      </c>
      <c r="D7" s="148" t="s">
        <v>95</v>
      </c>
      <c r="E7" s="179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s="7" customFormat="1" ht="24.75" customHeight="1">
      <c r="A8" s="119" t="s">
        <v>556</v>
      </c>
      <c r="B8" s="135" t="s">
        <v>557</v>
      </c>
      <c r="C8" s="127" t="s">
        <v>558</v>
      </c>
      <c r="D8" s="124" t="s">
        <v>97</v>
      </c>
      <c r="E8" s="159">
        <f>INDEX('Сводный прайс'!$B$1:$G$1121,MATCH(B8,'Сводный прайс'!$B$1:$B$1185,0),6)</f>
        <v>2766.4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s="8" customFormat="1" ht="25.5">
      <c r="A9" s="81" t="s">
        <v>456</v>
      </c>
      <c r="B9" s="138" t="s">
        <v>179</v>
      </c>
      <c r="C9" s="89" t="s">
        <v>456</v>
      </c>
      <c r="D9" s="85">
        <v>1</v>
      </c>
      <c r="E9" s="161">
        <f>INDEX('Сводный прайс'!$B$1:$G$1121,MATCH(B9,'Сводный прайс'!$B$1:$B$1185,0),6)</f>
        <v>2766.4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s="8" customFormat="1" ht="12.75" customHeight="1">
      <c r="A10" s="222" t="s">
        <v>579</v>
      </c>
      <c r="B10" s="222" t="s">
        <v>181</v>
      </c>
      <c r="C10" s="142" t="s">
        <v>182</v>
      </c>
      <c r="D10" s="141">
        <v>2</v>
      </c>
      <c r="E10" s="202">
        <f>INDEX('Сводный прайс'!$B$1:$G$1121,MATCH(B10,'Сводный прайс'!$B$1:$B$1185,0),6)</f>
        <v>6329.6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8" customFormat="1" ht="12.75" customHeight="1">
      <c r="A11" s="222"/>
      <c r="B11" s="222"/>
      <c r="C11" s="142" t="s">
        <v>183</v>
      </c>
      <c r="D11" s="141">
        <v>3</v>
      </c>
      <c r="E11" s="202" t="e">
        <f>INDEX('Сводный прайс'!$B$1:$G$1121,MATCH(B11,'Сводный прайс'!$B$1:$B$1185,0),6)</f>
        <v>#N/A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s="8" customFormat="1" ht="12.75" customHeight="1">
      <c r="A12" s="222"/>
      <c r="B12" s="222"/>
      <c r="C12" s="142" t="s">
        <v>184</v>
      </c>
      <c r="D12" s="137">
        <v>4</v>
      </c>
      <c r="E12" s="202" t="e">
        <f>INDEX('Сводный прайс'!$B$1:$G$1121,MATCH(B12,'Сводный прайс'!$B$1:$B$1185,0),6)</f>
        <v>#N/A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s="8" customFormat="1" ht="12.75" customHeight="1">
      <c r="A13" s="222"/>
      <c r="B13" s="222"/>
      <c r="C13" s="142" t="s">
        <v>185</v>
      </c>
      <c r="D13" s="137">
        <v>5</v>
      </c>
      <c r="E13" s="202" t="e">
        <f>INDEX('Сводный прайс'!$B$1:$G$1121,MATCH(B13,'Сводный прайс'!$B$1:$B$1185,0),6)</f>
        <v>#N/A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>
      <c r="A14" s="222"/>
      <c r="B14" s="222"/>
      <c r="C14" s="142" t="s">
        <v>186</v>
      </c>
      <c r="D14" s="141">
        <v>9</v>
      </c>
      <c r="E14" s="202" t="e">
        <f>INDEX('Сводный прайс'!$B$1:$G$1121,MATCH(B14,'Сводный прайс'!$B$1:$B$1185,0),6)</f>
        <v>#N/A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8" customFormat="1" ht="12.75" customHeight="1">
      <c r="A15" s="222"/>
      <c r="B15" s="222"/>
      <c r="C15" s="142" t="s">
        <v>187</v>
      </c>
      <c r="D15" s="141">
        <v>10</v>
      </c>
      <c r="E15" s="202" t="e">
        <f>INDEX('Сводный прайс'!$B$1:$G$1121,MATCH(B15,'Сводный прайс'!$B$1:$B$1185,0),6)</f>
        <v>#N/A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8" customFormat="1" ht="12.75" customHeight="1">
      <c r="A16" s="222"/>
      <c r="B16" s="222"/>
      <c r="C16" s="142" t="s">
        <v>188</v>
      </c>
      <c r="D16" s="141">
        <v>11</v>
      </c>
      <c r="E16" s="202" t="e">
        <f>INDEX('Сводный прайс'!$B$1:$G$1121,MATCH(B16,'Сводный прайс'!$B$1:$B$1185,0),6)</f>
        <v>#N/A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8" customFormat="1" ht="12.75" customHeight="1">
      <c r="A17" s="222"/>
      <c r="B17" s="222"/>
      <c r="C17" s="142" t="s">
        <v>189</v>
      </c>
      <c r="D17" s="141">
        <v>12</v>
      </c>
      <c r="E17" s="202" t="e">
        <f>INDEX('Сводный прайс'!$B$1:$G$1121,MATCH(B17,'Сводный прайс'!$B$1:$B$1185,0),6)</f>
        <v>#N/A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>
      <c r="A18" s="222"/>
      <c r="B18" s="222"/>
      <c r="C18" s="142" t="s">
        <v>190</v>
      </c>
      <c r="D18" s="141">
        <v>13</v>
      </c>
      <c r="E18" s="202" t="e">
        <f>INDEX('Сводный прайс'!$B$1:$G$1121,MATCH(B18,'Сводный прайс'!$B$1:$B$1185,0),6)</f>
        <v>#N/A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>
      <c r="A19" s="222"/>
      <c r="B19" s="222"/>
      <c r="C19" s="142" t="s">
        <v>191</v>
      </c>
      <c r="D19" s="141">
        <v>14</v>
      </c>
      <c r="E19" s="202" t="e">
        <f>INDEX('Сводный прайс'!$B$1:$G$1121,MATCH(B19,'Сводный прайс'!$B$1:$B$1185,0),6)</f>
        <v>#N/A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>
      <c r="A20" s="222"/>
      <c r="B20" s="222"/>
      <c r="C20" s="142" t="s">
        <v>192</v>
      </c>
      <c r="D20" s="141">
        <v>15</v>
      </c>
      <c r="E20" s="202" t="e">
        <f>INDEX('Сводный прайс'!$B$1:$G$1121,MATCH(B20,'Сводный прайс'!$B$1:$B$1185,0),6)</f>
        <v>#N/A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8" customFormat="1" ht="12.75" customHeight="1">
      <c r="A21" s="222"/>
      <c r="B21" s="222"/>
      <c r="C21" s="142" t="s">
        <v>16</v>
      </c>
      <c r="D21" s="141">
        <v>18</v>
      </c>
      <c r="E21" s="202" t="e">
        <f>INDEX('Сводный прайс'!$B$1:$G$1121,MATCH(B21,'Сводный прайс'!$B$1:$B$1185,0),6)</f>
        <v>#N/A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8" customFormat="1" ht="12.75" customHeight="1">
      <c r="A22" s="222"/>
      <c r="B22" s="222"/>
      <c r="C22" s="142" t="s">
        <v>12</v>
      </c>
      <c r="D22" s="141">
        <v>78</v>
      </c>
      <c r="E22" s="202" t="e">
        <f>INDEX('Сводный прайс'!$B$1:$G$1121,MATCH(B22,'Сводный прайс'!$B$1:$B$1185,0),6)</f>
        <v>#N/A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8" customFormat="1" ht="12.75" customHeight="1">
      <c r="A23" s="222"/>
      <c r="B23" s="222"/>
      <c r="C23" s="142" t="s">
        <v>559</v>
      </c>
      <c r="D23" s="141" t="s">
        <v>97</v>
      </c>
      <c r="E23" s="202" t="e">
        <f>INDEX('Сводный прайс'!$B$1:$G$1121,MATCH(B23,'Сводный прайс'!$B$1:$B$1185,0),6)</f>
        <v>#N/A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s="8" customFormat="1" ht="12.75" customHeight="1">
      <c r="A24" s="222" t="s">
        <v>578</v>
      </c>
      <c r="B24" s="222" t="s">
        <v>594</v>
      </c>
      <c r="C24" s="142" t="s">
        <v>182</v>
      </c>
      <c r="D24" s="141">
        <v>2</v>
      </c>
      <c r="E24" s="202">
        <f>INDEX('Сводный прайс'!$B$1:$G$1121,MATCH(B24,'Сводный прайс'!$B$1:$B$1185,0),6)</f>
        <v>6329.6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s="8" customFormat="1" ht="12.75" customHeight="1">
      <c r="A25" s="222"/>
      <c r="B25" s="222"/>
      <c r="C25" s="142" t="s">
        <v>183</v>
      </c>
      <c r="D25" s="141">
        <v>3</v>
      </c>
      <c r="E25" s="202" t="e">
        <f>INDEX('Сводный прайс'!$B$1:$G$1121,MATCH(B25,'Сводный прайс'!$B$1:$B$1185,0),6)</f>
        <v>#N/A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s="8" customFormat="1" ht="12.75" customHeight="1">
      <c r="A26" s="222"/>
      <c r="B26" s="222"/>
      <c r="C26" s="142" t="s">
        <v>184</v>
      </c>
      <c r="D26" s="137">
        <v>4</v>
      </c>
      <c r="E26" s="202" t="e">
        <f>INDEX('Сводный прайс'!$B$1:$G$1121,MATCH(B26,'Сводный прайс'!$B$1:$B$1185,0),6)</f>
        <v>#N/A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s="8" customFormat="1" ht="12.75" customHeight="1">
      <c r="A27" s="222"/>
      <c r="B27" s="222"/>
      <c r="C27" s="142" t="s">
        <v>185</v>
      </c>
      <c r="D27" s="137">
        <v>5</v>
      </c>
      <c r="E27" s="202" t="e">
        <f>INDEX('Сводный прайс'!$B$1:$G$1121,MATCH(B27,'Сводный прайс'!$B$1:$B$1185,0),6)</f>
        <v>#N/A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s="8" customFormat="1" ht="12.75" customHeight="1">
      <c r="A28" s="222"/>
      <c r="B28" s="222"/>
      <c r="C28" s="142" t="s">
        <v>186</v>
      </c>
      <c r="D28" s="141">
        <v>9</v>
      </c>
      <c r="E28" s="202" t="e">
        <f>INDEX('Сводный прайс'!$B$1:$G$1121,MATCH(B28,'Сводный прайс'!$B$1:$B$1185,0),6)</f>
        <v>#N/A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s="8" customFormat="1" ht="12.75" customHeight="1">
      <c r="A29" s="222"/>
      <c r="B29" s="222"/>
      <c r="C29" s="142" t="s">
        <v>187</v>
      </c>
      <c r="D29" s="141">
        <v>10</v>
      </c>
      <c r="E29" s="202" t="e">
        <f>INDEX('Сводный прайс'!$B$1:$G$1121,MATCH(B29,'Сводный прайс'!$B$1:$B$1185,0),6)</f>
        <v>#N/A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s="8" customFormat="1" ht="12.75" customHeight="1">
      <c r="A30" s="222"/>
      <c r="B30" s="222"/>
      <c r="C30" s="142" t="s">
        <v>188</v>
      </c>
      <c r="D30" s="141">
        <v>11</v>
      </c>
      <c r="E30" s="202" t="e">
        <f>INDEX('Сводный прайс'!$B$1:$G$1121,MATCH(B30,'Сводный прайс'!$B$1:$B$1185,0),6)</f>
        <v>#N/A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s="8" customFormat="1" ht="12.75" customHeight="1">
      <c r="A31" s="222"/>
      <c r="B31" s="222"/>
      <c r="C31" s="142" t="s">
        <v>189</v>
      </c>
      <c r="D31" s="141">
        <v>12</v>
      </c>
      <c r="E31" s="202" t="e">
        <f>INDEX('Сводный прайс'!$B$1:$G$1121,MATCH(B31,'Сводный прайс'!$B$1:$B$1185,0),6)</f>
        <v>#N/A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s="8" customFormat="1" ht="12.75" customHeight="1">
      <c r="A32" s="222"/>
      <c r="B32" s="222"/>
      <c r="C32" s="142" t="s">
        <v>190</v>
      </c>
      <c r="D32" s="141">
        <v>13</v>
      </c>
      <c r="E32" s="202" t="e">
        <f>INDEX('Сводный прайс'!$B$1:$G$1121,MATCH(B32,'Сводный прайс'!$B$1:$B$1185,0),6)</f>
        <v>#N/A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 s="8" customFormat="1" ht="12.75" customHeight="1">
      <c r="A33" s="222"/>
      <c r="B33" s="222"/>
      <c r="C33" s="142" t="s">
        <v>191</v>
      </c>
      <c r="D33" s="141">
        <v>14</v>
      </c>
      <c r="E33" s="202" t="e">
        <f>INDEX('Сводный прайс'!$B$1:$G$1121,MATCH(B33,'Сводный прайс'!$B$1:$B$1185,0),6)</f>
        <v>#N/A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 s="8" customFormat="1" ht="12.75" customHeight="1">
      <c r="A34" s="222"/>
      <c r="B34" s="222"/>
      <c r="C34" s="142" t="s">
        <v>192</v>
      </c>
      <c r="D34" s="141">
        <v>15</v>
      </c>
      <c r="E34" s="202" t="e">
        <f>INDEX('Сводный прайс'!$B$1:$G$1121,MATCH(B34,'Сводный прайс'!$B$1:$B$1185,0),6)</f>
        <v>#N/A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 s="8" customFormat="1" ht="12.75" customHeight="1">
      <c r="A35" s="222"/>
      <c r="B35" s="222"/>
      <c r="C35" s="142" t="s">
        <v>16</v>
      </c>
      <c r="D35" s="141">
        <v>18</v>
      </c>
      <c r="E35" s="202" t="e">
        <f>INDEX('Сводный прайс'!$B$1:$G$1121,MATCH(B35,'Сводный прайс'!$B$1:$B$1185,0),6)</f>
        <v>#N/A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 s="8" customFormat="1" ht="12.75" customHeight="1">
      <c r="A36" s="222"/>
      <c r="B36" s="222"/>
      <c r="C36" s="142" t="s">
        <v>12</v>
      </c>
      <c r="D36" s="141">
        <v>78</v>
      </c>
      <c r="E36" s="202" t="e">
        <f>INDEX('Сводный прайс'!$B$1:$G$1121,MATCH(B36,'Сводный прайс'!$B$1:$B$1185,0),6)</f>
        <v>#N/A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 s="8" customFormat="1" ht="12.75" customHeight="1">
      <c r="A37" s="222"/>
      <c r="B37" s="222"/>
      <c r="C37" s="142" t="s">
        <v>559</v>
      </c>
      <c r="D37" s="141" t="s">
        <v>97</v>
      </c>
      <c r="E37" s="202" t="e">
        <f>INDEX('Сводный прайс'!$B$1:$G$1121,MATCH(B37,'Сводный прайс'!$B$1:$B$1185,0),6)</f>
        <v>#N/A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 s="8" customFormat="1" ht="12.75" customHeight="1">
      <c r="A38" s="223" t="s">
        <v>580</v>
      </c>
      <c r="B38" s="206" t="s">
        <v>196</v>
      </c>
      <c r="C38" s="131" t="s">
        <v>193</v>
      </c>
      <c r="D38" s="83">
        <v>19</v>
      </c>
      <c r="E38" s="203">
        <f>INDEX('Сводный прайс'!$B$1:$G$1121,MATCH(B38,'Сводный прайс'!$B$1:$B$1185,0),6)</f>
        <v>18720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 s="8" customFormat="1" ht="12.75" customHeight="1">
      <c r="A39" s="223"/>
      <c r="B39" s="207"/>
      <c r="C39" s="131" t="s">
        <v>25</v>
      </c>
      <c r="D39" s="18">
        <v>17</v>
      </c>
      <c r="E39" s="204" t="e">
        <f>INDEX('Сводный прайс'!$B$1:$G$1121,MATCH(B39,'Сводный прайс'!$B$1:$B$1185,0),6)</f>
        <v>#N/A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 s="8" customFormat="1" ht="12.75" customHeight="1">
      <c r="A40" s="223"/>
      <c r="B40" s="207"/>
      <c r="C40" s="131" t="s">
        <v>197</v>
      </c>
      <c r="D40" s="18">
        <v>20</v>
      </c>
      <c r="E40" s="204" t="e">
        <f>INDEX('Сводный прайс'!$B$1:$G$1121,MATCH(B40,'Сводный прайс'!$B$1:$B$1185,0),6)</f>
        <v>#N/A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 s="8" customFormat="1" ht="12.75" customHeight="1">
      <c r="A41" s="223"/>
      <c r="B41" s="207"/>
      <c r="C41" s="131" t="s">
        <v>198</v>
      </c>
      <c r="D41" s="18">
        <v>21</v>
      </c>
      <c r="E41" s="204" t="e">
        <f>INDEX('Сводный прайс'!$B$1:$G$1121,MATCH(B41,'Сводный прайс'!$B$1:$B$1185,0),6)</f>
        <v>#N/A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 s="8" customFormat="1" ht="12.75" customHeight="1">
      <c r="A42" s="176"/>
      <c r="B42" s="207"/>
      <c r="C42" s="15" t="s">
        <v>22</v>
      </c>
      <c r="D42" s="18">
        <v>22</v>
      </c>
      <c r="E42" s="204" t="e">
        <f>INDEX('Сводный прайс'!$B$1:$G$1121,MATCH(B42,'Сводный прайс'!$B$1:$B$1185,0),6)</f>
        <v>#N/A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 s="8" customFormat="1" ht="12.75" customHeight="1">
      <c r="A43" s="176"/>
      <c r="B43" s="207"/>
      <c r="C43" s="15" t="s">
        <v>199</v>
      </c>
      <c r="D43" s="18">
        <v>23</v>
      </c>
      <c r="E43" s="204" t="e">
        <f>INDEX('Сводный прайс'!$B$1:$G$1121,MATCH(B43,'Сводный прайс'!$B$1:$B$1185,0),6)</f>
        <v>#N/A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s="8" customFormat="1" ht="12.75" customHeight="1">
      <c r="A44" s="176"/>
      <c r="B44" s="207"/>
      <c r="C44" s="15" t="s">
        <v>193</v>
      </c>
      <c r="D44" s="18">
        <v>24</v>
      </c>
      <c r="E44" s="204" t="e">
        <f>INDEX('Сводный прайс'!$B$1:$G$1121,MATCH(B44,'Сводный прайс'!$B$1:$B$1185,0),6)</f>
        <v>#N/A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 s="8" customFormat="1" ht="12.75" customHeight="1">
      <c r="A45" s="176"/>
      <c r="B45" s="207"/>
      <c r="C45" s="15" t="s">
        <v>192</v>
      </c>
      <c r="D45" s="18">
        <v>25</v>
      </c>
      <c r="E45" s="204" t="e">
        <f>INDEX('Сводный прайс'!$B$1:$G$1121,MATCH(B45,'Сводный прайс'!$B$1:$B$1185,0),6)</f>
        <v>#N/A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s="8" customFormat="1" ht="12.75" customHeight="1">
      <c r="A46" s="176"/>
      <c r="B46" s="207"/>
      <c r="C46" s="15" t="s">
        <v>200</v>
      </c>
      <c r="D46" s="18">
        <v>26</v>
      </c>
      <c r="E46" s="204" t="e">
        <f>INDEX('Сводный прайс'!$B$1:$G$1121,MATCH(B46,'Сводный прайс'!$B$1:$B$1185,0),6)</f>
        <v>#N/A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s="8" customFormat="1" ht="12.75" customHeight="1">
      <c r="A47" s="176"/>
      <c r="B47" s="207"/>
      <c r="C47" s="15" t="s">
        <v>201</v>
      </c>
      <c r="D47" s="18">
        <v>35</v>
      </c>
      <c r="E47" s="204" t="e">
        <f>INDEX('Сводный прайс'!$B$1:$G$1121,MATCH(B47,'Сводный прайс'!$B$1:$B$1185,0),6)</f>
        <v>#N/A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s="8" customFormat="1" ht="12.75" customHeight="1">
      <c r="A48" s="176"/>
      <c r="B48" s="207"/>
      <c r="C48" s="15" t="s">
        <v>202</v>
      </c>
      <c r="D48" s="18">
        <v>36</v>
      </c>
      <c r="E48" s="204" t="e">
        <f>INDEX('Сводный прайс'!$B$1:$G$1121,MATCH(B48,'Сводный прайс'!$B$1:$B$1185,0),6)</f>
        <v>#N/A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 s="8" customFormat="1" ht="12.75" customHeight="1">
      <c r="A49" s="176"/>
      <c r="B49" s="207"/>
      <c r="C49" s="15" t="s">
        <v>203</v>
      </c>
      <c r="D49" s="18">
        <v>37</v>
      </c>
      <c r="E49" s="204" t="e">
        <f>INDEX('Сводный прайс'!$B$1:$G$1121,MATCH(B49,'Сводный прайс'!$B$1:$B$1185,0),6)</f>
        <v>#N/A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s="8" customFormat="1" ht="12.75" customHeight="1">
      <c r="A50" s="176"/>
      <c r="B50" s="207"/>
      <c r="C50" s="15" t="s">
        <v>198</v>
      </c>
      <c r="D50" s="18">
        <v>39</v>
      </c>
      <c r="E50" s="204" t="e">
        <f>INDEX('Сводный прайс'!$B$1:$G$1121,MATCH(B50,'Сводный прайс'!$B$1:$B$1185,0),6)</f>
        <v>#N/A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s="8" customFormat="1" ht="12.75" customHeight="1">
      <c r="A51" s="176"/>
      <c r="B51" s="207"/>
      <c r="C51" s="15" t="s">
        <v>193</v>
      </c>
      <c r="D51" s="18">
        <v>40</v>
      </c>
      <c r="E51" s="204" t="e">
        <f>INDEX('Сводный прайс'!$B$1:$G$1121,MATCH(B51,'Сводный прайс'!$B$1:$B$1185,0),6)</f>
        <v>#N/A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s="8" customFormat="1" ht="12.75" customHeight="1">
      <c r="A52" s="176"/>
      <c r="B52" s="207"/>
      <c r="C52" s="15" t="s">
        <v>204</v>
      </c>
      <c r="D52" s="18">
        <v>41</v>
      </c>
      <c r="E52" s="204" t="e">
        <f>INDEX('Сводный прайс'!$B$1:$G$1121,MATCH(B52,'Сводный прайс'!$B$1:$B$1185,0),6)</f>
        <v>#N/A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s="8" customFormat="1" ht="12.75" customHeight="1">
      <c r="A53" s="176"/>
      <c r="B53" s="207"/>
      <c r="C53" s="15" t="s">
        <v>205</v>
      </c>
      <c r="D53" s="18">
        <v>42</v>
      </c>
      <c r="E53" s="204" t="e">
        <f>INDEX('Сводный прайс'!$B$1:$G$1121,MATCH(B53,'Сводный прайс'!$B$1:$B$1185,0),6)</f>
        <v>#N/A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s="8" customFormat="1" ht="12.75" customHeight="1">
      <c r="A54" s="176"/>
      <c r="B54" s="207"/>
      <c r="C54" s="15" t="s">
        <v>198</v>
      </c>
      <c r="D54" s="18">
        <v>43</v>
      </c>
      <c r="E54" s="204" t="e">
        <f>INDEX('Сводный прайс'!$B$1:$G$1121,MATCH(B54,'Сводный прайс'!$B$1:$B$1185,0),6)</f>
        <v>#N/A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s="8" customFormat="1" ht="12.75" customHeight="1">
      <c r="A55" s="176"/>
      <c r="B55" s="207"/>
      <c r="C55" s="15" t="s">
        <v>206</v>
      </c>
      <c r="D55" s="18">
        <v>44</v>
      </c>
      <c r="E55" s="204" t="e">
        <f>INDEX('Сводный прайс'!$B$1:$G$1121,MATCH(B55,'Сводный прайс'!$B$1:$B$1185,0),6)</f>
        <v>#N/A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8" customFormat="1" ht="12.75" customHeight="1">
      <c r="A56" s="176"/>
      <c r="B56" s="207"/>
      <c r="C56" s="15" t="s">
        <v>207</v>
      </c>
      <c r="D56" s="18">
        <v>45</v>
      </c>
      <c r="E56" s="204" t="e">
        <f>INDEX('Сводный прайс'!$B$1:$G$1121,MATCH(B56,'Сводный прайс'!$B$1:$B$1185,0),6)</f>
        <v>#N/A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s="8" customFormat="1" ht="12.75" customHeight="1">
      <c r="A57" s="176"/>
      <c r="B57" s="207"/>
      <c r="C57" s="15" t="s">
        <v>192</v>
      </c>
      <c r="D57" s="18">
        <v>46</v>
      </c>
      <c r="E57" s="204" t="e">
        <f>INDEX('Сводный прайс'!$B$1:$G$1121,MATCH(B57,'Сводный прайс'!$B$1:$B$1185,0),6)</f>
        <v>#N/A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 s="8" customFormat="1" ht="12.75" customHeight="1">
      <c r="A58" s="176"/>
      <c r="B58" s="207"/>
      <c r="C58" s="15" t="s">
        <v>193</v>
      </c>
      <c r="D58" s="18">
        <v>47</v>
      </c>
      <c r="E58" s="204" t="e">
        <f>INDEX('Сводный прайс'!$B$1:$G$1121,MATCH(B58,'Сводный прайс'!$B$1:$B$1185,0),6)</f>
        <v>#N/A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 s="8" customFormat="1" ht="12.75" customHeight="1">
      <c r="A59" s="176"/>
      <c r="B59" s="207"/>
      <c r="C59" s="15" t="s">
        <v>208</v>
      </c>
      <c r="D59" s="18">
        <v>53</v>
      </c>
      <c r="E59" s="204" t="e">
        <f>INDEX('Сводный прайс'!$B$1:$G$1121,MATCH(B59,'Сводный прайс'!$B$1:$B$1185,0),6)</f>
        <v>#N/A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 s="8" customFormat="1" ht="12.75" customHeight="1">
      <c r="A60" s="176"/>
      <c r="B60" s="207"/>
      <c r="C60" s="15" t="s">
        <v>209</v>
      </c>
      <c r="D60" s="18">
        <v>54</v>
      </c>
      <c r="E60" s="204" t="e">
        <f>INDEX('Сводный прайс'!$B$1:$G$1121,MATCH(B60,'Сводный прайс'!$B$1:$B$1185,0),6)</f>
        <v>#N/A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 s="8" customFormat="1" ht="12.75" customHeight="1">
      <c r="A61" s="176"/>
      <c r="B61" s="207"/>
      <c r="C61" s="15" t="s">
        <v>210</v>
      </c>
      <c r="D61" s="18">
        <v>60</v>
      </c>
      <c r="E61" s="204" t="e">
        <f>INDEX('Сводный прайс'!$B$1:$G$1121,MATCH(B61,'Сводный прайс'!$B$1:$B$1185,0),6)</f>
        <v>#N/A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 s="8" customFormat="1" ht="12.75" customHeight="1">
      <c r="A62" s="176"/>
      <c r="B62" s="207"/>
      <c r="C62" s="15" t="s">
        <v>208</v>
      </c>
      <c r="D62" s="18">
        <v>61</v>
      </c>
      <c r="E62" s="204" t="e">
        <f>INDEX('Сводный прайс'!$B$1:$G$1121,MATCH(B62,'Сводный прайс'!$B$1:$B$1185,0),6)</f>
        <v>#N/A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 s="8" customFormat="1" ht="12.75" customHeight="1">
      <c r="A63" s="176"/>
      <c r="B63" s="207"/>
      <c r="C63" s="15" t="s">
        <v>211</v>
      </c>
      <c r="D63" s="18">
        <v>62</v>
      </c>
      <c r="E63" s="204" t="e">
        <f>INDEX('Сводный прайс'!$B$1:$G$1121,MATCH(B63,'Сводный прайс'!$B$1:$B$1185,0),6)</f>
        <v>#N/A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 s="8" customFormat="1" ht="12.75" customHeight="1">
      <c r="A64" s="176"/>
      <c r="B64" s="207"/>
      <c r="C64" s="15" t="s">
        <v>212</v>
      </c>
      <c r="D64" s="18">
        <v>63</v>
      </c>
      <c r="E64" s="204" t="e">
        <f>INDEX('Сводный прайс'!$B$1:$G$1121,MATCH(B64,'Сводный прайс'!$B$1:$B$1185,0),6)</f>
        <v>#N/A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 s="8" customFormat="1" ht="12.75" customHeight="1">
      <c r="A65" s="176"/>
      <c r="B65" s="207"/>
      <c r="C65" s="15" t="s">
        <v>213</v>
      </c>
      <c r="D65" s="18">
        <v>64</v>
      </c>
      <c r="E65" s="204" t="e">
        <f>INDEX('Сводный прайс'!$B$1:$G$1121,MATCH(B65,'Сводный прайс'!$B$1:$B$1185,0),6)</f>
        <v>#N/A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 s="8" customFormat="1" ht="12.75" customHeight="1">
      <c r="A66" s="176"/>
      <c r="B66" s="207"/>
      <c r="C66" s="15" t="s">
        <v>214</v>
      </c>
      <c r="D66" s="18">
        <v>65</v>
      </c>
      <c r="E66" s="204" t="e">
        <f>INDEX('Сводный прайс'!$B$1:$G$1121,MATCH(B66,'Сводный прайс'!$B$1:$B$1185,0),6)</f>
        <v>#N/A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 s="8" customFormat="1" ht="12.75" customHeight="1">
      <c r="A67" s="176"/>
      <c r="B67" s="207"/>
      <c r="C67" s="15" t="s">
        <v>215</v>
      </c>
      <c r="D67" s="18">
        <v>66</v>
      </c>
      <c r="E67" s="204" t="e">
        <f>INDEX('Сводный прайс'!$B$1:$G$1121,MATCH(B67,'Сводный прайс'!$B$1:$B$1185,0),6)</f>
        <v>#N/A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 s="8" customFormat="1" ht="12.75" customHeight="1">
      <c r="A68" s="176"/>
      <c r="B68" s="207"/>
      <c r="C68" s="15" t="s">
        <v>216</v>
      </c>
      <c r="D68" s="18">
        <v>67</v>
      </c>
      <c r="E68" s="204" t="e">
        <f>INDEX('Сводный прайс'!$B$1:$G$1121,MATCH(B68,'Сводный прайс'!$B$1:$B$1185,0),6)</f>
        <v>#N/A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 s="8" customFormat="1" ht="12.75" customHeight="1">
      <c r="A69" s="176"/>
      <c r="B69" s="207"/>
      <c r="C69" s="15" t="s">
        <v>45</v>
      </c>
      <c r="D69" s="18">
        <v>68</v>
      </c>
      <c r="E69" s="204" t="e">
        <f>INDEX('Сводный прайс'!$B$1:$G$1121,MATCH(B69,'Сводный прайс'!$B$1:$B$1185,0),6)</f>
        <v>#N/A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 s="8" customFormat="1" ht="12.75" customHeight="1">
      <c r="A70" s="176"/>
      <c r="B70" s="207"/>
      <c r="C70" s="15" t="s">
        <v>208</v>
      </c>
      <c r="D70" s="18">
        <v>72</v>
      </c>
      <c r="E70" s="204" t="e">
        <f>INDEX('Сводный прайс'!$B$1:$G$1121,MATCH(B70,'Сводный прайс'!$B$1:$B$1185,0),6)</f>
        <v>#N/A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 s="8" customFormat="1" ht="12.75" customHeight="1">
      <c r="A71" s="176"/>
      <c r="B71" s="207"/>
      <c r="C71" s="15" t="s">
        <v>217</v>
      </c>
      <c r="D71" s="18">
        <v>73</v>
      </c>
      <c r="E71" s="204" t="e">
        <f>INDEX('Сводный прайс'!$B$1:$G$1121,MATCH(B71,'Сводный прайс'!$B$1:$B$1185,0),6)</f>
        <v>#N/A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s="8" customFormat="1" ht="12.75" customHeight="1">
      <c r="A72" s="176"/>
      <c r="B72" s="207"/>
      <c r="C72" s="15" t="s">
        <v>194</v>
      </c>
      <c r="D72" s="18">
        <v>74</v>
      </c>
      <c r="E72" s="204" t="e">
        <f>INDEX('Сводный прайс'!$B$1:$G$1121,MATCH(B72,'Сводный прайс'!$B$1:$B$1185,0),6)</f>
        <v>#N/A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 s="8" customFormat="1" ht="12.75" customHeight="1">
      <c r="A73" s="176"/>
      <c r="B73" s="208"/>
      <c r="C73" s="15" t="s">
        <v>218</v>
      </c>
      <c r="D73" s="18">
        <v>75</v>
      </c>
      <c r="E73" s="205" t="e">
        <f>INDEX('Сводный прайс'!$B$1:$G$1121,MATCH(B73,'Сводный прайс'!$B$1:$B$1185,0),6)</f>
        <v>#N/A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 s="8" customFormat="1" ht="12.75" customHeight="1">
      <c r="A74" s="223" t="s">
        <v>581</v>
      </c>
      <c r="B74" s="206" t="s">
        <v>570</v>
      </c>
      <c r="C74" s="131" t="s">
        <v>193</v>
      </c>
      <c r="D74" s="137">
        <v>19</v>
      </c>
      <c r="E74" s="203">
        <f>INDEX('Сводный прайс'!$B$1:$G$1121,MATCH(B74,'Сводный прайс'!$B$1:$B$1185,0),6)</f>
        <v>18720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 s="8" customFormat="1" ht="12.75" customHeight="1">
      <c r="A75" s="223"/>
      <c r="B75" s="207"/>
      <c r="C75" s="131" t="s">
        <v>25</v>
      </c>
      <c r="D75" s="141">
        <v>17</v>
      </c>
      <c r="E75" s="204" t="e">
        <f>INDEX('Сводный прайс'!$B$1:$G$1121,MATCH(B75,'Сводный прайс'!$B$1:$B$1185,0),6)</f>
        <v>#N/A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7" s="8" customFormat="1" ht="12.75" customHeight="1">
      <c r="A76" s="223"/>
      <c r="B76" s="207"/>
      <c r="C76" s="131" t="s">
        <v>197</v>
      </c>
      <c r="D76" s="141">
        <v>20</v>
      </c>
      <c r="E76" s="204" t="e">
        <f>INDEX('Сводный прайс'!$B$1:$G$1121,MATCH(B76,'Сводный прайс'!$B$1:$B$1185,0),6)</f>
        <v>#N/A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</row>
    <row r="77" spans="1:17" s="8" customFormat="1" ht="12.75" customHeight="1">
      <c r="A77" s="223"/>
      <c r="B77" s="207"/>
      <c r="C77" s="131" t="s">
        <v>198</v>
      </c>
      <c r="D77" s="141">
        <v>21</v>
      </c>
      <c r="E77" s="204" t="e">
        <f>INDEX('Сводный прайс'!$B$1:$G$1121,MATCH(B77,'Сводный прайс'!$B$1:$B$1185,0),6)</f>
        <v>#N/A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7" s="8" customFormat="1" ht="12.75" customHeight="1">
      <c r="A78" s="176"/>
      <c r="B78" s="207"/>
      <c r="C78" s="142" t="s">
        <v>22</v>
      </c>
      <c r="D78" s="141">
        <v>22</v>
      </c>
      <c r="E78" s="204" t="e">
        <f>INDEX('Сводный прайс'!$B$1:$G$1121,MATCH(B78,'Сводный прайс'!$B$1:$B$1185,0),6)</f>
        <v>#N/A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</row>
    <row r="79" spans="1:17" s="8" customFormat="1" ht="12.75" customHeight="1">
      <c r="A79" s="176"/>
      <c r="B79" s="207"/>
      <c r="C79" s="142" t="s">
        <v>199</v>
      </c>
      <c r="D79" s="141">
        <v>23</v>
      </c>
      <c r="E79" s="204" t="e">
        <f>INDEX('Сводный прайс'!$B$1:$G$1121,MATCH(B79,'Сводный прайс'!$B$1:$B$1185,0),6)</f>
        <v>#N/A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7" s="8" customFormat="1" ht="12.75" customHeight="1">
      <c r="A80" s="176"/>
      <c r="B80" s="207"/>
      <c r="C80" s="142" t="s">
        <v>193</v>
      </c>
      <c r="D80" s="141">
        <v>24</v>
      </c>
      <c r="E80" s="204" t="e">
        <f>INDEX('Сводный прайс'!$B$1:$G$1121,MATCH(B80,'Сводный прайс'!$B$1:$B$1185,0),6)</f>
        <v>#N/A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</row>
    <row r="81" spans="1:17" s="8" customFormat="1" ht="12.75" customHeight="1">
      <c r="A81" s="176"/>
      <c r="B81" s="207"/>
      <c r="C81" s="142" t="s">
        <v>192</v>
      </c>
      <c r="D81" s="141">
        <v>25</v>
      </c>
      <c r="E81" s="204" t="e">
        <f>INDEX('Сводный прайс'!$B$1:$G$1121,MATCH(B81,'Сводный прайс'!$B$1:$B$1185,0),6)</f>
        <v>#N/A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1:17" s="8" customFormat="1" ht="12.75" customHeight="1">
      <c r="A82" s="176"/>
      <c r="B82" s="207"/>
      <c r="C82" s="142" t="s">
        <v>200</v>
      </c>
      <c r="D82" s="141">
        <v>26</v>
      </c>
      <c r="E82" s="204" t="e">
        <f>INDEX('Сводный прайс'!$B$1:$G$1121,MATCH(B82,'Сводный прайс'!$B$1:$B$1185,0),6)</f>
        <v>#N/A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</row>
    <row r="83" spans="1:17" s="8" customFormat="1" ht="12.75" customHeight="1">
      <c r="A83" s="176"/>
      <c r="B83" s="207"/>
      <c r="C83" s="142" t="s">
        <v>201</v>
      </c>
      <c r="D83" s="141">
        <v>35</v>
      </c>
      <c r="E83" s="204" t="e">
        <f>INDEX('Сводный прайс'!$B$1:$G$1121,MATCH(B83,'Сводный прайс'!$B$1:$B$1185,0),6)</f>
        <v>#N/A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s="8" customFormat="1" ht="12.75" customHeight="1">
      <c r="A84" s="176"/>
      <c r="B84" s="207"/>
      <c r="C84" s="142" t="s">
        <v>202</v>
      </c>
      <c r="D84" s="141">
        <v>36</v>
      </c>
      <c r="E84" s="204" t="e">
        <f>INDEX('Сводный прайс'!$B$1:$G$1121,MATCH(B84,'Сводный прайс'!$B$1:$B$1185,0),6)</f>
        <v>#N/A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</row>
    <row r="85" spans="1:17" s="8" customFormat="1" ht="12.75" customHeight="1">
      <c r="A85" s="176"/>
      <c r="B85" s="207"/>
      <c r="C85" s="142" t="s">
        <v>203</v>
      </c>
      <c r="D85" s="141">
        <v>37</v>
      </c>
      <c r="E85" s="204" t="e">
        <f>INDEX('Сводный прайс'!$B$1:$G$1121,MATCH(B85,'Сводный прайс'!$B$1:$B$1185,0),6)</f>
        <v>#N/A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</row>
    <row r="86" spans="1:17" s="8" customFormat="1" ht="12.75" customHeight="1">
      <c r="A86" s="176"/>
      <c r="B86" s="207"/>
      <c r="C86" s="142" t="s">
        <v>198</v>
      </c>
      <c r="D86" s="141">
        <v>39</v>
      </c>
      <c r="E86" s="204" t="e">
        <f>INDEX('Сводный прайс'!$B$1:$G$1121,MATCH(B86,'Сводный прайс'!$B$1:$B$1185,0),6)</f>
        <v>#N/A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</row>
    <row r="87" spans="1:17" s="8" customFormat="1" ht="12.75" customHeight="1">
      <c r="A87" s="176"/>
      <c r="B87" s="207"/>
      <c r="C87" s="142" t="s">
        <v>193</v>
      </c>
      <c r="D87" s="141">
        <v>40</v>
      </c>
      <c r="E87" s="204" t="e">
        <f>INDEX('Сводный прайс'!$B$1:$G$1121,MATCH(B87,'Сводный прайс'!$B$1:$B$1185,0),6)</f>
        <v>#N/A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s="8" customFormat="1" ht="12.75" customHeight="1">
      <c r="A88" s="176"/>
      <c r="B88" s="207"/>
      <c r="C88" s="142" t="s">
        <v>204</v>
      </c>
      <c r="D88" s="141">
        <v>41</v>
      </c>
      <c r="E88" s="204" t="e">
        <f>INDEX('Сводный прайс'!$B$1:$G$1121,MATCH(B88,'Сводный прайс'!$B$1:$B$1185,0),6)</f>
        <v>#N/A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</row>
    <row r="89" spans="1:17" s="8" customFormat="1" ht="12.75" customHeight="1">
      <c r="A89" s="176"/>
      <c r="B89" s="207"/>
      <c r="C89" s="142" t="s">
        <v>205</v>
      </c>
      <c r="D89" s="141">
        <v>42</v>
      </c>
      <c r="E89" s="204" t="e">
        <f>INDEX('Сводный прайс'!$B$1:$G$1121,MATCH(B89,'Сводный прайс'!$B$1:$B$1185,0),6)</f>
        <v>#N/A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s="8" customFormat="1" ht="12.75" customHeight="1">
      <c r="A90" s="176"/>
      <c r="B90" s="207"/>
      <c r="C90" s="142" t="s">
        <v>198</v>
      </c>
      <c r="D90" s="141">
        <v>43</v>
      </c>
      <c r="E90" s="204" t="e">
        <f>INDEX('Сводный прайс'!$B$1:$G$1121,MATCH(B90,'Сводный прайс'!$B$1:$B$1185,0),6)</f>
        <v>#N/A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</row>
    <row r="91" spans="1:17" s="8" customFormat="1" ht="12.75" customHeight="1">
      <c r="A91" s="176"/>
      <c r="B91" s="207"/>
      <c r="C91" s="142" t="s">
        <v>206</v>
      </c>
      <c r="D91" s="141">
        <v>44</v>
      </c>
      <c r="E91" s="204" t="e">
        <f>INDEX('Сводный прайс'!$B$1:$G$1121,MATCH(B91,'Сводный прайс'!$B$1:$B$1185,0),6)</f>
        <v>#N/A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s="8" customFormat="1" ht="12.75" customHeight="1">
      <c r="A92" s="176"/>
      <c r="B92" s="207"/>
      <c r="C92" s="142" t="s">
        <v>207</v>
      </c>
      <c r="D92" s="141">
        <v>45</v>
      </c>
      <c r="E92" s="204" t="e">
        <f>INDEX('Сводный прайс'!$B$1:$G$1121,MATCH(B92,'Сводный прайс'!$B$1:$B$1185,0),6)</f>
        <v>#N/A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</row>
    <row r="93" spans="1:17" s="8" customFormat="1" ht="12.75" customHeight="1">
      <c r="A93" s="176"/>
      <c r="B93" s="207"/>
      <c r="C93" s="142" t="s">
        <v>192</v>
      </c>
      <c r="D93" s="141">
        <v>46</v>
      </c>
      <c r="E93" s="204" t="e">
        <f>INDEX('Сводный прайс'!$B$1:$G$1121,MATCH(B93,'Сводный прайс'!$B$1:$B$1185,0),6)</f>
        <v>#N/A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</row>
    <row r="94" spans="1:17" s="8" customFormat="1" ht="12.75" customHeight="1">
      <c r="A94" s="176"/>
      <c r="B94" s="207"/>
      <c r="C94" s="142" t="s">
        <v>193</v>
      </c>
      <c r="D94" s="141">
        <v>47</v>
      </c>
      <c r="E94" s="204" t="e">
        <f>INDEX('Сводный прайс'!$B$1:$G$1121,MATCH(B94,'Сводный прайс'!$B$1:$B$1185,0),6)</f>
        <v>#N/A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</row>
    <row r="95" spans="1:17" s="8" customFormat="1" ht="12.75" customHeight="1">
      <c r="A95" s="176"/>
      <c r="B95" s="207"/>
      <c r="C95" s="142" t="s">
        <v>208</v>
      </c>
      <c r="D95" s="141">
        <v>53</v>
      </c>
      <c r="E95" s="204" t="e">
        <f>INDEX('Сводный прайс'!$B$1:$G$1121,MATCH(B95,'Сводный прайс'!$B$1:$B$1185,0),6)</f>
        <v>#N/A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</row>
    <row r="96" spans="1:17" s="8" customFormat="1" ht="12.75" customHeight="1">
      <c r="A96" s="176"/>
      <c r="B96" s="207"/>
      <c r="C96" s="142" t="s">
        <v>209</v>
      </c>
      <c r="D96" s="141">
        <v>54</v>
      </c>
      <c r="E96" s="204" t="e">
        <f>INDEX('Сводный прайс'!$B$1:$G$1121,MATCH(B96,'Сводный прайс'!$B$1:$B$1185,0),6)</f>
        <v>#N/A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1:17" s="8" customFormat="1" ht="12.75" customHeight="1">
      <c r="A97" s="176"/>
      <c r="B97" s="207"/>
      <c r="C97" s="142" t="s">
        <v>210</v>
      </c>
      <c r="D97" s="141">
        <v>60</v>
      </c>
      <c r="E97" s="204" t="e">
        <f>INDEX('Сводный прайс'!$B$1:$G$1121,MATCH(B97,'Сводный прайс'!$B$1:$B$1185,0),6)</f>
        <v>#N/A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7" s="8" customFormat="1" ht="12.75" customHeight="1">
      <c r="A98" s="176"/>
      <c r="B98" s="207"/>
      <c r="C98" s="142" t="s">
        <v>208</v>
      </c>
      <c r="D98" s="141">
        <v>61</v>
      </c>
      <c r="E98" s="204" t="e">
        <f>INDEX('Сводный прайс'!$B$1:$G$1121,MATCH(B98,'Сводный прайс'!$B$1:$B$1185,0),6)</f>
        <v>#N/A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7" s="8" customFormat="1" ht="12.75" customHeight="1">
      <c r="A99" s="176"/>
      <c r="B99" s="207"/>
      <c r="C99" s="142" t="s">
        <v>211</v>
      </c>
      <c r="D99" s="141">
        <v>62</v>
      </c>
      <c r="E99" s="204" t="e">
        <f>INDEX('Сводный прайс'!$B$1:$G$1121,MATCH(B99,'Сводный прайс'!$B$1:$B$1185,0),6)</f>
        <v>#N/A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s="8" customFormat="1" ht="12.75" customHeight="1">
      <c r="A100" s="176"/>
      <c r="B100" s="207"/>
      <c r="C100" s="142" t="s">
        <v>212</v>
      </c>
      <c r="D100" s="141">
        <v>63</v>
      </c>
      <c r="E100" s="204" t="e">
        <f>INDEX('Сводный прайс'!$B$1:$G$1121,MATCH(B100,'Сводный прайс'!$B$1:$B$1185,0),6)</f>
        <v>#N/A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s="8" customFormat="1" ht="12.75" customHeight="1">
      <c r="A101" s="176"/>
      <c r="B101" s="207"/>
      <c r="C101" s="142" t="s">
        <v>213</v>
      </c>
      <c r="D101" s="141">
        <v>64</v>
      </c>
      <c r="E101" s="204" t="e">
        <f>INDEX('Сводный прайс'!$B$1:$G$1121,MATCH(B101,'Сводный прайс'!$B$1:$B$1185,0),6)</f>
        <v>#N/A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s="8" customFormat="1" ht="12.75" customHeight="1">
      <c r="A102" s="176"/>
      <c r="B102" s="207"/>
      <c r="C102" s="142" t="s">
        <v>214</v>
      </c>
      <c r="D102" s="141">
        <v>65</v>
      </c>
      <c r="E102" s="204" t="e">
        <f>INDEX('Сводный прайс'!$B$1:$G$1121,MATCH(B102,'Сводный прайс'!$B$1:$B$1185,0),6)</f>
        <v>#N/A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s="8" customFormat="1" ht="12.75" customHeight="1">
      <c r="A103" s="176"/>
      <c r="B103" s="207"/>
      <c r="C103" s="142" t="s">
        <v>215</v>
      </c>
      <c r="D103" s="141">
        <v>66</v>
      </c>
      <c r="E103" s="204" t="e">
        <f>INDEX('Сводный прайс'!$B$1:$G$1121,MATCH(B103,'Сводный прайс'!$B$1:$B$1185,0),6)</f>
        <v>#N/A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s="8" customFormat="1" ht="12.75" customHeight="1">
      <c r="A104" s="176"/>
      <c r="B104" s="207"/>
      <c r="C104" s="142" t="s">
        <v>216</v>
      </c>
      <c r="D104" s="141">
        <v>67</v>
      </c>
      <c r="E104" s="204" t="e">
        <f>INDEX('Сводный прайс'!$B$1:$G$1121,MATCH(B104,'Сводный прайс'!$B$1:$B$1185,0),6)</f>
        <v>#N/A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s="8" customFormat="1" ht="12.75" customHeight="1">
      <c r="A105" s="176"/>
      <c r="B105" s="207"/>
      <c r="C105" s="142" t="s">
        <v>45</v>
      </c>
      <c r="D105" s="141">
        <v>68</v>
      </c>
      <c r="E105" s="204" t="e">
        <f>INDEX('Сводный прайс'!$B$1:$G$1121,MATCH(B105,'Сводный прайс'!$B$1:$B$1185,0),6)</f>
        <v>#N/A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s="8" customFormat="1" ht="12.75" customHeight="1">
      <c r="A106" s="176"/>
      <c r="B106" s="207"/>
      <c r="C106" s="142" t="s">
        <v>208</v>
      </c>
      <c r="D106" s="141">
        <v>72</v>
      </c>
      <c r="E106" s="204" t="e">
        <f>INDEX('Сводный прайс'!$B$1:$G$1121,MATCH(B106,'Сводный прайс'!$B$1:$B$1185,0),6)</f>
        <v>#N/A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s="8" customFormat="1" ht="12.75" customHeight="1">
      <c r="A107" s="176"/>
      <c r="B107" s="207"/>
      <c r="C107" s="142" t="s">
        <v>217</v>
      </c>
      <c r="D107" s="141">
        <v>73</v>
      </c>
      <c r="E107" s="204" t="e">
        <f>INDEX('Сводный прайс'!$B$1:$G$1121,MATCH(B107,'Сводный прайс'!$B$1:$B$1185,0),6)</f>
        <v>#N/A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s="8" customFormat="1" ht="12.75" customHeight="1">
      <c r="A108" s="176"/>
      <c r="B108" s="207"/>
      <c r="C108" s="142" t="s">
        <v>194</v>
      </c>
      <c r="D108" s="141">
        <v>74</v>
      </c>
      <c r="E108" s="204" t="e">
        <f>INDEX('Сводный прайс'!$B$1:$G$1121,MATCH(B108,'Сводный прайс'!$B$1:$B$1185,0),6)</f>
        <v>#N/A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s="8" customFormat="1" ht="12.75" customHeight="1">
      <c r="A109" s="176"/>
      <c r="B109" s="208"/>
      <c r="C109" s="142" t="s">
        <v>218</v>
      </c>
      <c r="D109" s="141">
        <v>75</v>
      </c>
      <c r="E109" s="205" t="e">
        <f>INDEX('Сводный прайс'!$B$1:$G$1121,MATCH(B109,'Сводный прайс'!$B$1:$B$1185,0),6)</f>
        <v>#N/A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s="8" customFormat="1" ht="12.75" customHeight="1">
      <c r="A110" s="176" t="s">
        <v>565</v>
      </c>
      <c r="B110" s="222" t="s">
        <v>220</v>
      </c>
      <c r="C110" s="89" t="s">
        <v>560</v>
      </c>
      <c r="D110" s="85" t="s">
        <v>561</v>
      </c>
      <c r="E110" s="202">
        <f>INDEX('Сводный прайс'!$B$1:$G$1121,MATCH(B110,'Сводный прайс'!$B$1:$B$1185,0),6)</f>
        <v>2713.6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s="8" customFormat="1" ht="12.75" customHeight="1">
      <c r="A111" s="176"/>
      <c r="B111" s="222"/>
      <c r="C111" s="15" t="s">
        <v>221</v>
      </c>
      <c r="D111" s="18">
        <v>29</v>
      </c>
      <c r="E111" s="202" t="e">
        <f>INDEX('Сводный прайс'!$B$1:$G$1121,MATCH(B111,'Сводный прайс'!$B$1:$B$1185,0),6)</f>
        <v>#N/A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s="8" customFormat="1" ht="12.75" customHeight="1">
      <c r="A112" s="176"/>
      <c r="B112" s="222"/>
      <c r="C112" s="15" t="s">
        <v>222</v>
      </c>
      <c r="D112" s="18">
        <v>30</v>
      </c>
      <c r="E112" s="202" t="e">
        <f>INDEX('Сводный прайс'!$B$1:$G$1121,MATCH(B112,'Сводный прайс'!$B$1:$B$1185,0),6)</f>
        <v>#N/A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s="8" customFormat="1" ht="12.75" customHeight="1">
      <c r="A113" s="176"/>
      <c r="B113" s="222"/>
      <c r="C113" s="129" t="s">
        <v>562</v>
      </c>
      <c r="D113" s="128" t="s">
        <v>563</v>
      </c>
      <c r="E113" s="202" t="e">
        <f>INDEX('Сводный прайс'!$B$1:$G$1121,MATCH(B113,'Сводный прайс'!$B$1:$B$1185,0),6)</f>
        <v>#N/A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s="8" customFormat="1" ht="12.75" customHeight="1">
      <c r="A114" s="196"/>
      <c r="B114" s="206"/>
      <c r="C114" s="143" t="s">
        <v>564</v>
      </c>
      <c r="D114" s="144">
        <v>32</v>
      </c>
      <c r="E114" s="203" t="e">
        <f>INDEX('Сводный прайс'!$B$1:$G$1121,MATCH(B114,'Сводный прайс'!$B$1:$B$1185,0),6)</f>
        <v>#N/A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s="8" customFormat="1" ht="38.25">
      <c r="A115" s="130" t="s">
        <v>566</v>
      </c>
      <c r="B115" s="135" t="s">
        <v>223</v>
      </c>
      <c r="C115" s="132" t="s">
        <v>46</v>
      </c>
      <c r="D115" s="133">
        <v>50</v>
      </c>
      <c r="E115" s="159">
        <f>INDEX('Сводный прайс'!$B$1:$G$1121,MATCH(B115,'Сводный прайс'!$B$1:$B$1185,0),6)</f>
        <v>1265.5999999999999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s="8" customFormat="1" ht="38.25">
      <c r="A116" s="130" t="s">
        <v>567</v>
      </c>
      <c r="B116" s="138" t="s">
        <v>457</v>
      </c>
      <c r="C116" s="132" t="s">
        <v>567</v>
      </c>
      <c r="D116" s="133">
        <v>38</v>
      </c>
      <c r="E116" s="161">
        <f>INDEX('Сводный прайс'!$B$1:$G$1121,MATCH(B116,'Сводный прайс'!$B$1:$B$1185,0),6)</f>
        <v>459.2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s="8" customFormat="1" ht="27.75" customHeight="1">
      <c r="A117" s="176" t="s">
        <v>582</v>
      </c>
      <c r="B117" s="222" t="s">
        <v>225</v>
      </c>
      <c r="C117" s="127" t="s">
        <v>226</v>
      </c>
      <c r="D117" s="141">
        <v>48</v>
      </c>
      <c r="E117" s="202">
        <f>INDEX('Сводный прайс'!$B$1:$G$1121,MATCH(B117,'Сводный прайс'!$B$1:$B$1185,0),6)</f>
        <v>1086.4000000000001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s="8" customFormat="1" ht="27.75" customHeight="1">
      <c r="A118" s="176"/>
      <c r="B118" s="222"/>
      <c r="C118" s="127" t="s">
        <v>271</v>
      </c>
      <c r="D118" s="141">
        <v>49</v>
      </c>
      <c r="E118" s="202" t="e">
        <f>INDEX('Сводный прайс'!$B$1:$G$1121,MATCH(B118,'Сводный прайс'!$B$1:$B$1185,0),6)</f>
        <v>#N/A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s="8" customFormat="1" ht="27.75" customHeight="1">
      <c r="A119" s="176" t="s">
        <v>583</v>
      </c>
      <c r="B119" s="222" t="s">
        <v>571</v>
      </c>
      <c r="C119" s="127" t="s">
        <v>226</v>
      </c>
      <c r="D119" s="141">
        <v>48</v>
      </c>
      <c r="E119" s="202">
        <f>INDEX('Сводный прайс'!$B$1:$G$1121,MATCH(B119,'Сводный прайс'!$B$1:$B$1185,0),6)</f>
        <v>1086.4000000000001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s="8" customFormat="1" ht="27.75" customHeight="1">
      <c r="A120" s="176"/>
      <c r="B120" s="222"/>
      <c r="C120" s="127" t="s">
        <v>271</v>
      </c>
      <c r="D120" s="141">
        <v>49</v>
      </c>
      <c r="E120" s="202" t="e">
        <f>INDEX('Сводный прайс'!$B$1:$G$1121,MATCH(B120,'Сводный прайс'!$B$1:$B$1185,0),6)</f>
        <v>#N/A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s="8" customFormat="1" ht="12.75" customHeight="1">
      <c r="A121" s="223" t="s">
        <v>584</v>
      </c>
      <c r="B121" s="206" t="s">
        <v>227</v>
      </c>
      <c r="C121" s="131" t="s">
        <v>228</v>
      </c>
      <c r="D121" s="75">
        <v>58</v>
      </c>
      <c r="E121" s="203">
        <f>INDEX('Сводный прайс'!$B$1:$G$1121,MATCH(B121,'Сводный прайс'!$B$1:$B$1185,0),6)</f>
        <v>12752.8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s="8" customFormat="1" ht="12.75">
      <c r="A122" s="176"/>
      <c r="B122" s="207"/>
      <c r="C122" s="76" t="s">
        <v>328</v>
      </c>
      <c r="D122" s="75" t="s">
        <v>329</v>
      </c>
      <c r="E122" s="204" t="e">
        <f>INDEX('Сводный прайс'!$B$1:$G$1121,MATCH(B122,'Сводный прайс'!$B$1:$B$1185,0),6)</f>
        <v>#N/A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s="8" customFormat="1" ht="12.75">
      <c r="A123" s="176"/>
      <c r="B123" s="207"/>
      <c r="C123" s="15" t="s">
        <v>45</v>
      </c>
      <c r="D123" s="75">
        <v>69</v>
      </c>
      <c r="E123" s="204" t="e">
        <f>INDEX('Сводный прайс'!$B$1:$G$1121,MATCH(B123,'Сводный прайс'!$B$1:$B$1185,0),6)</f>
        <v>#N/A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 s="8" customFormat="1" ht="12.75">
      <c r="A124" s="176"/>
      <c r="B124" s="207"/>
      <c r="C124" s="15" t="s">
        <v>199</v>
      </c>
      <c r="D124" s="18">
        <v>70</v>
      </c>
      <c r="E124" s="204" t="e">
        <f>INDEX('Сводный прайс'!$B$1:$G$1121,MATCH(B124,'Сводный прайс'!$B$1:$B$1185,0),6)</f>
        <v>#N/A</v>
      </c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s="8" customFormat="1" ht="12.75">
      <c r="A125" s="176"/>
      <c r="B125" s="208"/>
      <c r="C125" s="15" t="s">
        <v>41</v>
      </c>
      <c r="D125" s="18">
        <v>71</v>
      </c>
      <c r="E125" s="205" t="e">
        <f>INDEX('Сводный прайс'!$B$1:$G$1121,MATCH(B125,'Сводный прайс'!$B$1:$B$1185,0),6)</f>
        <v>#N/A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 s="8" customFormat="1" ht="12.75" customHeight="1">
      <c r="A126" s="223" t="s">
        <v>585</v>
      </c>
      <c r="B126" s="206" t="s">
        <v>572</v>
      </c>
      <c r="C126" s="131" t="s">
        <v>228</v>
      </c>
      <c r="D126" s="141">
        <v>58</v>
      </c>
      <c r="E126" s="203">
        <f>INDEX('Сводный прайс'!$B$1:$G$1121,MATCH(B126,'Сводный прайс'!$B$1:$B$1185,0),6)</f>
        <v>12752.8</v>
      </c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s="8" customFormat="1" ht="12.75">
      <c r="A127" s="176"/>
      <c r="B127" s="207"/>
      <c r="C127" s="142" t="s">
        <v>328</v>
      </c>
      <c r="D127" s="141" t="s">
        <v>329</v>
      </c>
      <c r="E127" s="204" t="e">
        <f>INDEX('Сводный прайс'!$B$1:$G$1121,MATCH(B127,'Сводный прайс'!$B$1:$B$1185,0),6)</f>
        <v>#N/A</v>
      </c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 s="8" customFormat="1" ht="12.75">
      <c r="A128" s="176"/>
      <c r="B128" s="207"/>
      <c r="C128" s="142" t="s">
        <v>45</v>
      </c>
      <c r="D128" s="141">
        <v>69</v>
      </c>
      <c r="E128" s="204" t="e">
        <f>INDEX('Сводный прайс'!$B$1:$G$1121,MATCH(B128,'Сводный прайс'!$B$1:$B$1185,0),6)</f>
        <v>#N/A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s="8" customFormat="1" ht="12.75">
      <c r="A129" s="176"/>
      <c r="B129" s="207"/>
      <c r="C129" s="142" t="s">
        <v>199</v>
      </c>
      <c r="D129" s="141">
        <v>70</v>
      </c>
      <c r="E129" s="204" t="e">
        <f>INDEX('Сводный прайс'!$B$1:$G$1121,MATCH(B129,'Сводный прайс'!$B$1:$B$1185,0),6)</f>
        <v>#N/A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s="8" customFormat="1" ht="12.75">
      <c r="A130" s="176"/>
      <c r="B130" s="208"/>
      <c r="C130" s="142" t="s">
        <v>41</v>
      </c>
      <c r="D130" s="141">
        <v>71</v>
      </c>
      <c r="E130" s="205" t="e">
        <f>INDEX('Сводный прайс'!$B$1:$G$1121,MATCH(B130,'Сводный прайс'!$B$1:$B$1185,0),6)</f>
        <v>#N/A</v>
      </c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s="8" customFormat="1" ht="12.75" customHeight="1">
      <c r="A131" s="82" t="s">
        <v>269</v>
      </c>
      <c r="B131" s="135" t="s">
        <v>229</v>
      </c>
      <c r="C131" s="15" t="s">
        <v>230</v>
      </c>
      <c r="D131" s="18">
        <v>76</v>
      </c>
      <c r="E131" s="159">
        <f>INDEX('Сводный прайс'!$B$1:$G$1121,MATCH(B131,'Сводный прайс'!$B$1:$B$1185,0),6)</f>
        <v>1086.4000000000001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 s="8" customFormat="1" ht="12.75" customHeight="1">
      <c r="A132" s="82" t="s">
        <v>270</v>
      </c>
      <c r="B132" s="135" t="s">
        <v>231</v>
      </c>
      <c r="C132" s="15" t="s">
        <v>232</v>
      </c>
      <c r="D132" s="18">
        <v>77</v>
      </c>
      <c r="E132" s="159">
        <f>INDEX('Сводный прайс'!$B$1:$G$1121,MATCH(B132,'Сводный прайс'!$B$1:$B$1185,0),6)</f>
        <v>1446.4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s="8" customFormat="1" ht="12.75" customHeight="1">
      <c r="A133" s="176" t="s">
        <v>586</v>
      </c>
      <c r="B133" s="222" t="s">
        <v>234</v>
      </c>
      <c r="C133" s="142" t="s">
        <v>235</v>
      </c>
      <c r="D133" s="141" t="s">
        <v>236</v>
      </c>
      <c r="E133" s="202">
        <f>INDEX('Сводный прайс'!$B$1:$G$1121,MATCH(B133,'Сводный прайс'!$B$1:$B$1185,0),6)</f>
        <v>12752.8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 s="8" customFormat="1" ht="12.75" customHeight="1">
      <c r="A134" s="176"/>
      <c r="B134" s="222"/>
      <c r="C134" s="142" t="s">
        <v>237</v>
      </c>
      <c r="D134" s="141">
        <v>81</v>
      </c>
      <c r="E134" s="202" t="e">
        <f>INDEX('Сводный прайс'!$B$1:$G$1121,MATCH(B134,'Сводный прайс'!$B$1:$B$1185,0),6)</f>
        <v>#N/A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s="8" customFormat="1" ht="12.75" customHeight="1">
      <c r="A135" s="176"/>
      <c r="B135" s="222"/>
      <c r="C135" s="221" t="s">
        <v>238</v>
      </c>
      <c r="D135" s="212">
        <v>86</v>
      </c>
      <c r="E135" s="202" t="e">
        <f>INDEX('Сводный прайс'!$B$1:$G$1121,MATCH(B135,'Сводный прайс'!$B$1:$B$1185,0),6)</f>
        <v>#N/A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 s="8" customFormat="1" ht="12.75" customHeight="1">
      <c r="A136" s="176"/>
      <c r="B136" s="222"/>
      <c r="C136" s="221"/>
      <c r="D136" s="212"/>
      <c r="E136" s="202" t="e">
        <f>INDEX('Сводный прайс'!$B$1:$G$1121,MATCH(B136,'Сводный прайс'!$B$1:$B$1185,0),6)</f>
        <v>#N/A</v>
      </c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s="8" customFormat="1" ht="12.75" customHeight="1">
      <c r="A137" s="176" t="s">
        <v>587</v>
      </c>
      <c r="B137" s="222" t="s">
        <v>573</v>
      </c>
      <c r="C137" s="142" t="s">
        <v>235</v>
      </c>
      <c r="D137" s="141" t="s">
        <v>236</v>
      </c>
      <c r="E137" s="202">
        <f>INDEX('Сводный прайс'!$B$1:$G$1121,MATCH(B137,'Сводный прайс'!$B$1:$B$1185,0),6)</f>
        <v>12752.8</v>
      </c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s="8" customFormat="1" ht="12.75" customHeight="1">
      <c r="A138" s="176"/>
      <c r="B138" s="222"/>
      <c r="C138" s="142" t="s">
        <v>237</v>
      </c>
      <c r="D138" s="141">
        <v>81</v>
      </c>
      <c r="E138" s="202" t="e">
        <f>INDEX('Сводный прайс'!$B$1:$G$1121,MATCH(B138,'Сводный прайс'!$B$1:$B$1185,0),6)</f>
        <v>#N/A</v>
      </c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 s="8" customFormat="1" ht="12.75" customHeight="1">
      <c r="A139" s="176"/>
      <c r="B139" s="222"/>
      <c r="C139" s="221" t="s">
        <v>238</v>
      </c>
      <c r="D139" s="212">
        <v>86</v>
      </c>
      <c r="E139" s="202" t="e">
        <f>INDEX('Сводный прайс'!$B$1:$G$1121,MATCH(B139,'Сводный прайс'!$B$1:$B$1185,0),6)</f>
        <v>#N/A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 s="8" customFormat="1" ht="12.75" customHeight="1">
      <c r="A140" s="176"/>
      <c r="B140" s="222"/>
      <c r="C140" s="221"/>
      <c r="D140" s="212"/>
      <c r="E140" s="202" t="e">
        <f>INDEX('Сводный прайс'!$B$1:$G$1121,MATCH(B140,'Сводный прайс'!$B$1:$B$1185,0),6)</f>
        <v>#N/A</v>
      </c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s="8" customFormat="1" ht="12.75" customHeight="1">
      <c r="A141" s="40" t="s">
        <v>239</v>
      </c>
      <c r="B141" s="135" t="s">
        <v>240</v>
      </c>
      <c r="C141" s="15" t="s">
        <v>272</v>
      </c>
      <c r="D141" s="18">
        <v>82</v>
      </c>
      <c r="E141" s="159">
        <f>INDEX('Сводный прайс'!$B$1:$G$1121,MATCH(B141,'Сводный прайс'!$B$1:$B$1185,0),6)</f>
        <v>271.2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 s="8" customFormat="1" ht="12.75" customHeight="1">
      <c r="A142" s="40" t="s">
        <v>22</v>
      </c>
      <c r="B142" s="135" t="s">
        <v>241</v>
      </c>
      <c r="C142" s="15" t="s">
        <v>22</v>
      </c>
      <c r="D142" s="18">
        <v>85</v>
      </c>
      <c r="E142" s="159">
        <f>INDEX('Сводный прайс'!$B$1:$G$1121,MATCH(B142,'Сводный прайс'!$B$1:$B$1185,0),6)</f>
        <v>5697.6</v>
      </c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s="8" customFormat="1" ht="12.75" customHeight="1">
      <c r="A143" s="40" t="s">
        <v>242</v>
      </c>
      <c r="B143" s="135" t="s">
        <v>243</v>
      </c>
      <c r="C143" s="15" t="s">
        <v>244</v>
      </c>
      <c r="D143" s="18">
        <v>87</v>
      </c>
      <c r="E143" s="159">
        <f>INDEX('Сводный прайс'!$B$1:$G$1121,MATCH(B143,'Сводный прайс'!$B$1:$B$1185,0),6)</f>
        <v>180.8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 s="8" customFormat="1" ht="12.75" customHeight="1">
      <c r="A144" s="40" t="s">
        <v>247</v>
      </c>
      <c r="B144" s="135" t="s">
        <v>248</v>
      </c>
      <c r="C144" s="15" t="s">
        <v>247</v>
      </c>
      <c r="D144" s="18" t="s">
        <v>97</v>
      </c>
      <c r="E144" s="159">
        <f>INDEX('Сводный прайс'!$B$1:$G$1121,MATCH(B144,'Сводный прайс'!$B$1:$B$1185,0),6)</f>
        <v>271.2</v>
      </c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s="8" customFormat="1" ht="12.75" customHeight="1">
      <c r="A145" s="176" t="s">
        <v>249</v>
      </c>
      <c r="B145" s="222" t="s">
        <v>250</v>
      </c>
      <c r="C145" s="15" t="s">
        <v>22</v>
      </c>
      <c r="D145" s="18" t="s">
        <v>97</v>
      </c>
      <c r="E145" s="202">
        <f>INDEX('Сводный прайс'!$B$1:$G$1121,MATCH(B145,'Сводный прайс'!$B$1:$B$1185,0),6)</f>
        <v>2623.2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s="8" customFormat="1" ht="12.75" customHeight="1">
      <c r="A146" s="221"/>
      <c r="B146" s="225"/>
      <c r="C146" s="15" t="s">
        <v>25</v>
      </c>
      <c r="D146" s="18" t="s">
        <v>97</v>
      </c>
      <c r="E146" s="224" t="e">
        <f>INDEX('Сводный прайс'!$B$1:$G$1121,MATCH(B146,'Сводный прайс'!$B$1:$B$1185,0),6)</f>
        <v>#N/A</v>
      </c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s="8" customFormat="1" ht="12.75" customHeight="1">
      <c r="A147" s="221"/>
      <c r="B147" s="225"/>
      <c r="C147" s="15" t="s">
        <v>251</v>
      </c>
      <c r="D147" s="18" t="s">
        <v>97</v>
      </c>
      <c r="E147" s="224" t="e">
        <f>INDEX('Сводный прайс'!$B$1:$G$1121,MATCH(B147,'Сводный прайс'!$B$1:$B$1185,0),6)</f>
        <v>#N/A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s="8" customFormat="1" ht="12.75" customHeight="1">
      <c r="A148" s="176" t="s">
        <v>249</v>
      </c>
      <c r="B148" s="222" t="s">
        <v>574</v>
      </c>
      <c r="C148" s="142" t="s">
        <v>22</v>
      </c>
      <c r="D148" s="141" t="s">
        <v>97</v>
      </c>
      <c r="E148" s="202">
        <f>INDEX('Сводный прайс'!$B$1:$G$1121,MATCH(B148,'Сводный прайс'!$B$1:$B$1185,0),6)</f>
        <v>2623.2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s="8" customFormat="1" ht="12.75" customHeight="1">
      <c r="A149" s="221"/>
      <c r="B149" s="225"/>
      <c r="C149" s="142" t="s">
        <v>25</v>
      </c>
      <c r="D149" s="141" t="s">
        <v>97</v>
      </c>
      <c r="E149" s="224" t="e">
        <f>INDEX('Сводный прайс'!$B$1:$G$1121,MATCH(B149,'Сводный прайс'!$B$1:$B$1185,0),6)</f>
        <v>#N/A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s="8" customFormat="1" ht="12.75" customHeight="1">
      <c r="A150" s="221"/>
      <c r="B150" s="225"/>
      <c r="C150" s="142" t="s">
        <v>251</v>
      </c>
      <c r="D150" s="141" t="s">
        <v>97</v>
      </c>
      <c r="E150" s="224" t="e">
        <f>INDEX('Сводный прайс'!$B$1:$G$1121,MATCH(B150,'Сводный прайс'!$B$1:$B$1185,0),6)</f>
        <v>#N/A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s="8" customFormat="1" ht="25.5">
      <c r="A151" s="130" t="s">
        <v>252</v>
      </c>
      <c r="B151" s="135" t="s">
        <v>253</v>
      </c>
      <c r="C151" s="15" t="s">
        <v>568</v>
      </c>
      <c r="D151" s="18" t="s">
        <v>97</v>
      </c>
      <c r="E151" s="159">
        <f>INDEX('Сводный прайс'!$B$1:$G$1121,MATCH(B151,'Сводный прайс'!$B$1:$B$1185,0),6)</f>
        <v>6964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s="8" customFormat="1" ht="25.5">
      <c r="A152" s="139" t="s">
        <v>252</v>
      </c>
      <c r="B152" s="135" t="s">
        <v>575</v>
      </c>
      <c r="C152" s="142" t="s">
        <v>576</v>
      </c>
      <c r="D152" s="141" t="s">
        <v>97</v>
      </c>
      <c r="E152" s="159">
        <f>INDEX('Сводный прайс'!$B$1:$G$1121,MATCH(B152,'Сводный прайс'!$B$1:$B$1185,0),6)</f>
        <v>6964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s="6" customFormat="1" ht="12.75" customHeight="1">
      <c r="A153" s="176" t="s">
        <v>254</v>
      </c>
      <c r="B153" s="222" t="s">
        <v>255</v>
      </c>
      <c r="C153" s="15" t="s">
        <v>569</v>
      </c>
      <c r="D153" s="18" t="s">
        <v>97</v>
      </c>
      <c r="E153" s="202">
        <f>INDEX('Сводный прайс'!$B$1:$G$1121,MATCH(B153,'Сводный прайс'!$B$1:$B$1185,0),6)</f>
        <v>1288</v>
      </c>
      <c r="F153" s="13"/>
      <c r="G153" s="16"/>
      <c r="H153" s="13"/>
      <c r="I153" s="13"/>
      <c r="J153" s="13"/>
      <c r="K153" s="13"/>
      <c r="L153" s="13"/>
      <c r="M153" s="13"/>
      <c r="N153" s="13"/>
      <c r="O153" s="13"/>
      <c r="P153" s="13"/>
      <c r="Q153" s="11"/>
    </row>
    <row r="154" spans="1:17" s="6" customFormat="1" ht="12.75" customHeight="1">
      <c r="A154" s="221"/>
      <c r="B154" s="225"/>
      <c r="C154" s="15" t="s">
        <v>256</v>
      </c>
      <c r="D154" s="18" t="s">
        <v>97</v>
      </c>
      <c r="E154" s="224" t="e">
        <f>INDEX('Сводный прайс'!$B$1:$G$1121,MATCH(B154,'Сводный прайс'!$B$1:$B$1185,0),6)</f>
        <v>#N/A</v>
      </c>
      <c r="F154" s="13"/>
      <c r="G154" s="16"/>
      <c r="H154" s="13"/>
      <c r="I154" s="13"/>
      <c r="J154" s="13"/>
      <c r="K154" s="13"/>
      <c r="L154" s="13"/>
      <c r="M154" s="13"/>
      <c r="N154" s="13"/>
      <c r="O154" s="13"/>
      <c r="P154" s="13"/>
      <c r="Q154" s="11"/>
    </row>
    <row r="155" spans="1:17" s="6" customFormat="1" ht="12.75" customHeight="1">
      <c r="A155" s="136" t="s">
        <v>254</v>
      </c>
      <c r="B155" s="135" t="s">
        <v>577</v>
      </c>
      <c r="C155" s="142" t="s">
        <v>569</v>
      </c>
      <c r="D155" s="141" t="s">
        <v>97</v>
      </c>
      <c r="E155" s="159">
        <f>INDEX('Сводный прайс'!$B$1:$G$1121,MATCH(B155,'Сводный прайс'!$B$1:$B$1185,0),6)</f>
        <v>452.8</v>
      </c>
      <c r="F155" s="13"/>
      <c r="G155" s="16"/>
      <c r="H155" s="13"/>
      <c r="I155" s="13"/>
      <c r="J155" s="13"/>
      <c r="K155" s="13"/>
      <c r="L155" s="13"/>
      <c r="M155" s="13"/>
      <c r="N155" s="13"/>
      <c r="O155" s="13"/>
      <c r="P155" s="13"/>
      <c r="Q155" s="11"/>
    </row>
    <row r="157" spans="1:17">
      <c r="G157" s="2"/>
    </row>
  </sheetData>
  <autoFilter ref="A7:Q155"/>
  <mergeCells count="50">
    <mergeCell ref="A110:A114"/>
    <mergeCell ref="B110:B114"/>
    <mergeCell ref="A153:A154"/>
    <mergeCell ref="B153:B154"/>
    <mergeCell ref="A145:A147"/>
    <mergeCell ref="B145:B147"/>
    <mergeCell ref="A121:A125"/>
    <mergeCell ref="A148:A150"/>
    <mergeCell ref="B148:B150"/>
    <mergeCell ref="A133:A136"/>
    <mergeCell ref="C135:C136"/>
    <mergeCell ref="D135:D136"/>
    <mergeCell ref="A126:A130"/>
    <mergeCell ref="B121:B125"/>
    <mergeCell ref="E1:E2"/>
    <mergeCell ref="E6:E7"/>
    <mergeCell ref="E145:E147"/>
    <mergeCell ref="E10:E23"/>
    <mergeCell ref="E24:E37"/>
    <mergeCell ref="E38:E73"/>
    <mergeCell ref="E74:E109"/>
    <mergeCell ref="A74:A109"/>
    <mergeCell ref="A6:B6"/>
    <mergeCell ref="C6:D6"/>
    <mergeCell ref="B10:B23"/>
    <mergeCell ref="A24:A37"/>
    <mergeCell ref="E153:E154"/>
    <mergeCell ref="E110:E114"/>
    <mergeCell ref="E121:E125"/>
    <mergeCell ref="E126:E130"/>
    <mergeCell ref="E133:E136"/>
    <mergeCell ref="E137:E140"/>
    <mergeCell ref="E148:E150"/>
    <mergeCell ref="E117:E118"/>
    <mergeCell ref="E119:E120"/>
    <mergeCell ref="B126:B130"/>
    <mergeCell ref="A38:A73"/>
    <mergeCell ref="A10:A23"/>
    <mergeCell ref="B38:B73"/>
    <mergeCell ref="B74:B109"/>
    <mergeCell ref="B117:B118"/>
    <mergeCell ref="A117:A118"/>
    <mergeCell ref="A119:A120"/>
    <mergeCell ref="B119:B120"/>
    <mergeCell ref="B24:B37"/>
    <mergeCell ref="A137:A140"/>
    <mergeCell ref="C139:C140"/>
    <mergeCell ref="D139:D140"/>
    <mergeCell ref="B133:B136"/>
    <mergeCell ref="B137:B140"/>
  </mergeCells>
  <hyperlinks>
    <hyperlink ref="A1" location="Содержание!A1" display="в содержание"/>
  </hyperlinks>
  <pageMargins left="0.25" right="0.25" top="0.75" bottom="0.75" header="0.3" footer="0.3"/>
  <pageSetup paperSize="9" scale="52" orientation="portrait" horizontalDpi="180" verticalDpi="180" r:id="rId1"/>
  <rowBreaks count="1" manualBreakCount="1">
    <brk id="109" max="17" man="1"/>
  </rowBreaks>
  <colBreaks count="1" manualBreakCount="1">
    <brk id="5" max="9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92"/>
  <sheetViews>
    <sheetView view="pageBreakPreview" topLeftCell="A103" zoomScaleSheetLayoutView="100" workbookViewId="0">
      <selection activeCell="C130" sqref="C130"/>
    </sheetView>
  </sheetViews>
  <sheetFormatPr defaultRowHeight="12.75"/>
  <cols>
    <col min="1" max="1" width="11.140625" style="34" customWidth="1"/>
    <col min="2" max="2" width="13.7109375" style="35" customWidth="1"/>
    <col min="3" max="3" width="51.7109375" style="37" customWidth="1"/>
    <col min="4" max="5" width="7.7109375" style="36" customWidth="1"/>
    <col min="6" max="6" width="18.28515625" style="36" hidden="1" customWidth="1"/>
    <col min="7" max="7" width="18.85546875" style="233" customWidth="1"/>
    <col min="8" max="8" width="16" style="36" customWidth="1"/>
    <col min="9" max="9" width="13" style="36" customWidth="1"/>
    <col min="10" max="10" width="11.28515625" style="34" bestFit="1" customWidth="1"/>
    <col min="11" max="246" width="9.140625" style="34"/>
    <col min="247" max="247" width="51.7109375" style="34" customWidth="1"/>
    <col min="248" max="249" width="7.7109375" style="34" customWidth="1"/>
    <col min="250" max="250" width="22.28515625" style="34" customWidth="1"/>
    <col min="251" max="251" width="18.7109375" style="34" customWidth="1"/>
    <col min="252" max="252" width="0" style="34" hidden="1" customWidth="1"/>
    <col min="253" max="502" width="9.140625" style="34"/>
    <col min="503" max="503" width="51.7109375" style="34" customWidth="1"/>
    <col min="504" max="505" width="7.7109375" style="34" customWidth="1"/>
    <col min="506" max="506" width="22.28515625" style="34" customWidth="1"/>
    <col min="507" max="507" width="18.7109375" style="34" customWidth="1"/>
    <col min="508" max="508" width="0" style="34" hidden="1" customWidth="1"/>
    <col min="509" max="758" width="9.140625" style="34"/>
    <col min="759" max="759" width="51.7109375" style="34" customWidth="1"/>
    <col min="760" max="761" width="7.7109375" style="34" customWidth="1"/>
    <col min="762" max="762" width="22.28515625" style="34" customWidth="1"/>
    <col min="763" max="763" width="18.7109375" style="34" customWidth="1"/>
    <col min="764" max="764" width="0" style="34" hidden="1" customWidth="1"/>
    <col min="765" max="1014" width="9.140625" style="34"/>
    <col min="1015" max="1015" width="51.7109375" style="34" customWidth="1"/>
    <col min="1016" max="1017" width="7.7109375" style="34" customWidth="1"/>
    <col min="1018" max="1018" width="22.28515625" style="34" customWidth="1"/>
    <col min="1019" max="1019" width="18.7109375" style="34" customWidth="1"/>
    <col min="1020" max="1020" width="0" style="34" hidden="1" customWidth="1"/>
    <col min="1021" max="1270" width="9.140625" style="34"/>
    <col min="1271" max="1271" width="51.7109375" style="34" customWidth="1"/>
    <col min="1272" max="1273" width="7.7109375" style="34" customWidth="1"/>
    <col min="1274" max="1274" width="22.28515625" style="34" customWidth="1"/>
    <col min="1275" max="1275" width="18.7109375" style="34" customWidth="1"/>
    <col min="1276" max="1276" width="0" style="34" hidden="1" customWidth="1"/>
    <col min="1277" max="1526" width="9.140625" style="34"/>
    <col min="1527" max="1527" width="51.7109375" style="34" customWidth="1"/>
    <col min="1528" max="1529" width="7.7109375" style="34" customWidth="1"/>
    <col min="1530" max="1530" width="22.28515625" style="34" customWidth="1"/>
    <col min="1531" max="1531" width="18.7109375" style="34" customWidth="1"/>
    <col min="1532" max="1532" width="0" style="34" hidden="1" customWidth="1"/>
    <col min="1533" max="1782" width="9.140625" style="34"/>
    <col min="1783" max="1783" width="51.7109375" style="34" customWidth="1"/>
    <col min="1784" max="1785" width="7.7109375" style="34" customWidth="1"/>
    <col min="1786" max="1786" width="22.28515625" style="34" customWidth="1"/>
    <col min="1787" max="1787" width="18.7109375" style="34" customWidth="1"/>
    <col min="1788" max="1788" width="0" style="34" hidden="1" customWidth="1"/>
    <col min="1789" max="2038" width="9.140625" style="34"/>
    <col min="2039" max="2039" width="51.7109375" style="34" customWidth="1"/>
    <col min="2040" max="2041" width="7.7109375" style="34" customWidth="1"/>
    <col min="2042" max="2042" width="22.28515625" style="34" customWidth="1"/>
    <col min="2043" max="2043" width="18.7109375" style="34" customWidth="1"/>
    <col min="2044" max="2044" width="0" style="34" hidden="1" customWidth="1"/>
    <col min="2045" max="2294" width="9.140625" style="34"/>
    <col min="2295" max="2295" width="51.7109375" style="34" customWidth="1"/>
    <col min="2296" max="2297" width="7.7109375" style="34" customWidth="1"/>
    <col min="2298" max="2298" width="22.28515625" style="34" customWidth="1"/>
    <col min="2299" max="2299" width="18.7109375" style="34" customWidth="1"/>
    <col min="2300" max="2300" width="0" style="34" hidden="1" customWidth="1"/>
    <col min="2301" max="2550" width="9.140625" style="34"/>
    <col min="2551" max="2551" width="51.7109375" style="34" customWidth="1"/>
    <col min="2552" max="2553" width="7.7109375" style="34" customWidth="1"/>
    <col min="2554" max="2554" width="22.28515625" style="34" customWidth="1"/>
    <col min="2555" max="2555" width="18.7109375" style="34" customWidth="1"/>
    <col min="2556" max="2556" width="0" style="34" hidden="1" customWidth="1"/>
    <col min="2557" max="2806" width="9.140625" style="34"/>
    <col min="2807" max="2807" width="51.7109375" style="34" customWidth="1"/>
    <col min="2808" max="2809" width="7.7109375" style="34" customWidth="1"/>
    <col min="2810" max="2810" width="22.28515625" style="34" customWidth="1"/>
    <col min="2811" max="2811" width="18.7109375" style="34" customWidth="1"/>
    <col min="2812" max="2812" width="0" style="34" hidden="1" customWidth="1"/>
    <col min="2813" max="3062" width="9.140625" style="34"/>
    <col min="3063" max="3063" width="51.7109375" style="34" customWidth="1"/>
    <col min="3064" max="3065" width="7.7109375" style="34" customWidth="1"/>
    <col min="3066" max="3066" width="22.28515625" style="34" customWidth="1"/>
    <col min="3067" max="3067" width="18.7109375" style="34" customWidth="1"/>
    <col min="3068" max="3068" width="0" style="34" hidden="1" customWidth="1"/>
    <col min="3069" max="3318" width="9.140625" style="34"/>
    <col min="3319" max="3319" width="51.7109375" style="34" customWidth="1"/>
    <col min="3320" max="3321" width="7.7109375" style="34" customWidth="1"/>
    <col min="3322" max="3322" width="22.28515625" style="34" customWidth="1"/>
    <col min="3323" max="3323" width="18.7109375" style="34" customWidth="1"/>
    <col min="3324" max="3324" width="0" style="34" hidden="1" customWidth="1"/>
    <col min="3325" max="3574" width="9.140625" style="34"/>
    <col min="3575" max="3575" width="51.7109375" style="34" customWidth="1"/>
    <col min="3576" max="3577" width="7.7109375" style="34" customWidth="1"/>
    <col min="3578" max="3578" width="22.28515625" style="34" customWidth="1"/>
    <col min="3579" max="3579" width="18.7109375" style="34" customWidth="1"/>
    <col min="3580" max="3580" width="0" style="34" hidden="1" customWidth="1"/>
    <col min="3581" max="3830" width="9.140625" style="34"/>
    <col min="3831" max="3831" width="51.7109375" style="34" customWidth="1"/>
    <col min="3832" max="3833" width="7.7109375" style="34" customWidth="1"/>
    <col min="3834" max="3834" width="22.28515625" style="34" customWidth="1"/>
    <col min="3835" max="3835" width="18.7109375" style="34" customWidth="1"/>
    <col min="3836" max="3836" width="0" style="34" hidden="1" customWidth="1"/>
    <col min="3837" max="4086" width="9.140625" style="34"/>
    <col min="4087" max="4087" width="51.7109375" style="34" customWidth="1"/>
    <col min="4088" max="4089" width="7.7109375" style="34" customWidth="1"/>
    <col min="4090" max="4090" width="22.28515625" style="34" customWidth="1"/>
    <col min="4091" max="4091" width="18.7109375" style="34" customWidth="1"/>
    <col min="4092" max="4092" width="0" style="34" hidden="1" customWidth="1"/>
    <col min="4093" max="4342" width="9.140625" style="34"/>
    <col min="4343" max="4343" width="51.7109375" style="34" customWidth="1"/>
    <col min="4344" max="4345" width="7.7109375" style="34" customWidth="1"/>
    <col min="4346" max="4346" width="22.28515625" style="34" customWidth="1"/>
    <col min="4347" max="4347" width="18.7109375" style="34" customWidth="1"/>
    <col min="4348" max="4348" width="0" style="34" hidden="1" customWidth="1"/>
    <col min="4349" max="4598" width="9.140625" style="34"/>
    <col min="4599" max="4599" width="51.7109375" style="34" customWidth="1"/>
    <col min="4600" max="4601" width="7.7109375" style="34" customWidth="1"/>
    <col min="4602" max="4602" width="22.28515625" style="34" customWidth="1"/>
    <col min="4603" max="4603" width="18.7109375" style="34" customWidth="1"/>
    <col min="4604" max="4604" width="0" style="34" hidden="1" customWidth="1"/>
    <col min="4605" max="4854" width="9.140625" style="34"/>
    <col min="4855" max="4855" width="51.7109375" style="34" customWidth="1"/>
    <col min="4856" max="4857" width="7.7109375" style="34" customWidth="1"/>
    <col min="4858" max="4858" width="22.28515625" style="34" customWidth="1"/>
    <col min="4859" max="4859" width="18.7109375" style="34" customWidth="1"/>
    <col min="4860" max="4860" width="0" style="34" hidden="1" customWidth="1"/>
    <col min="4861" max="5110" width="9.140625" style="34"/>
    <col min="5111" max="5111" width="51.7109375" style="34" customWidth="1"/>
    <col min="5112" max="5113" width="7.7109375" style="34" customWidth="1"/>
    <col min="5114" max="5114" width="22.28515625" style="34" customWidth="1"/>
    <col min="5115" max="5115" width="18.7109375" style="34" customWidth="1"/>
    <col min="5116" max="5116" width="0" style="34" hidden="1" customWidth="1"/>
    <col min="5117" max="5366" width="9.140625" style="34"/>
    <col min="5367" max="5367" width="51.7109375" style="34" customWidth="1"/>
    <col min="5368" max="5369" width="7.7109375" style="34" customWidth="1"/>
    <col min="5370" max="5370" width="22.28515625" style="34" customWidth="1"/>
    <col min="5371" max="5371" width="18.7109375" style="34" customWidth="1"/>
    <col min="5372" max="5372" width="0" style="34" hidden="1" customWidth="1"/>
    <col min="5373" max="5622" width="9.140625" style="34"/>
    <col min="5623" max="5623" width="51.7109375" style="34" customWidth="1"/>
    <col min="5624" max="5625" width="7.7109375" style="34" customWidth="1"/>
    <col min="5626" max="5626" width="22.28515625" style="34" customWidth="1"/>
    <col min="5627" max="5627" width="18.7109375" style="34" customWidth="1"/>
    <col min="5628" max="5628" width="0" style="34" hidden="1" customWidth="1"/>
    <col min="5629" max="5878" width="9.140625" style="34"/>
    <col min="5879" max="5879" width="51.7109375" style="34" customWidth="1"/>
    <col min="5880" max="5881" width="7.7109375" style="34" customWidth="1"/>
    <col min="5882" max="5882" width="22.28515625" style="34" customWidth="1"/>
    <col min="5883" max="5883" width="18.7109375" style="34" customWidth="1"/>
    <col min="5884" max="5884" width="0" style="34" hidden="1" customWidth="1"/>
    <col min="5885" max="6134" width="9.140625" style="34"/>
    <col min="6135" max="6135" width="51.7109375" style="34" customWidth="1"/>
    <col min="6136" max="6137" width="7.7109375" style="34" customWidth="1"/>
    <col min="6138" max="6138" width="22.28515625" style="34" customWidth="1"/>
    <col min="6139" max="6139" width="18.7109375" style="34" customWidth="1"/>
    <col min="6140" max="6140" width="0" style="34" hidden="1" customWidth="1"/>
    <col min="6141" max="6390" width="9.140625" style="34"/>
    <col min="6391" max="6391" width="51.7109375" style="34" customWidth="1"/>
    <col min="6392" max="6393" width="7.7109375" style="34" customWidth="1"/>
    <col min="6394" max="6394" width="22.28515625" style="34" customWidth="1"/>
    <col min="6395" max="6395" width="18.7109375" style="34" customWidth="1"/>
    <col min="6396" max="6396" width="0" style="34" hidden="1" customWidth="1"/>
    <col min="6397" max="6646" width="9.140625" style="34"/>
    <col min="6647" max="6647" width="51.7109375" style="34" customWidth="1"/>
    <col min="6648" max="6649" width="7.7109375" style="34" customWidth="1"/>
    <col min="6650" max="6650" width="22.28515625" style="34" customWidth="1"/>
    <col min="6651" max="6651" width="18.7109375" style="34" customWidth="1"/>
    <col min="6652" max="6652" width="0" style="34" hidden="1" customWidth="1"/>
    <col min="6653" max="6902" width="9.140625" style="34"/>
    <col min="6903" max="6903" width="51.7109375" style="34" customWidth="1"/>
    <col min="6904" max="6905" width="7.7109375" style="34" customWidth="1"/>
    <col min="6906" max="6906" width="22.28515625" style="34" customWidth="1"/>
    <col min="6907" max="6907" width="18.7109375" style="34" customWidth="1"/>
    <col min="6908" max="6908" width="0" style="34" hidden="1" customWidth="1"/>
    <col min="6909" max="7158" width="9.140625" style="34"/>
    <col min="7159" max="7159" width="51.7109375" style="34" customWidth="1"/>
    <col min="7160" max="7161" width="7.7109375" style="34" customWidth="1"/>
    <col min="7162" max="7162" width="22.28515625" style="34" customWidth="1"/>
    <col min="7163" max="7163" width="18.7109375" style="34" customWidth="1"/>
    <col min="7164" max="7164" width="0" style="34" hidden="1" customWidth="1"/>
    <col min="7165" max="7414" width="9.140625" style="34"/>
    <col min="7415" max="7415" width="51.7109375" style="34" customWidth="1"/>
    <col min="7416" max="7417" width="7.7109375" style="34" customWidth="1"/>
    <col min="7418" max="7418" width="22.28515625" style="34" customWidth="1"/>
    <col min="7419" max="7419" width="18.7109375" style="34" customWidth="1"/>
    <col min="7420" max="7420" width="0" style="34" hidden="1" customWidth="1"/>
    <col min="7421" max="7670" width="9.140625" style="34"/>
    <col min="7671" max="7671" width="51.7109375" style="34" customWidth="1"/>
    <col min="7672" max="7673" width="7.7109375" style="34" customWidth="1"/>
    <col min="7674" max="7674" width="22.28515625" style="34" customWidth="1"/>
    <col min="7675" max="7675" width="18.7109375" style="34" customWidth="1"/>
    <col min="7676" max="7676" width="0" style="34" hidden="1" customWidth="1"/>
    <col min="7677" max="7926" width="9.140625" style="34"/>
    <col min="7927" max="7927" width="51.7109375" style="34" customWidth="1"/>
    <col min="7928" max="7929" width="7.7109375" style="34" customWidth="1"/>
    <col min="7930" max="7930" width="22.28515625" style="34" customWidth="1"/>
    <col min="7931" max="7931" width="18.7109375" style="34" customWidth="1"/>
    <col min="7932" max="7932" width="0" style="34" hidden="1" customWidth="1"/>
    <col min="7933" max="8182" width="9.140625" style="34"/>
    <col min="8183" max="8183" width="51.7109375" style="34" customWidth="1"/>
    <col min="8184" max="8185" width="7.7109375" style="34" customWidth="1"/>
    <col min="8186" max="8186" width="22.28515625" style="34" customWidth="1"/>
    <col min="8187" max="8187" width="18.7109375" style="34" customWidth="1"/>
    <col min="8188" max="8188" width="0" style="34" hidden="1" customWidth="1"/>
    <col min="8189" max="8438" width="9.140625" style="34"/>
    <col min="8439" max="8439" width="51.7109375" style="34" customWidth="1"/>
    <col min="8440" max="8441" width="7.7109375" style="34" customWidth="1"/>
    <col min="8442" max="8442" width="22.28515625" style="34" customWidth="1"/>
    <col min="8443" max="8443" width="18.7109375" style="34" customWidth="1"/>
    <col min="8444" max="8444" width="0" style="34" hidden="1" customWidth="1"/>
    <col min="8445" max="8694" width="9.140625" style="34"/>
    <col min="8695" max="8695" width="51.7109375" style="34" customWidth="1"/>
    <col min="8696" max="8697" width="7.7109375" style="34" customWidth="1"/>
    <col min="8698" max="8698" width="22.28515625" style="34" customWidth="1"/>
    <col min="8699" max="8699" width="18.7109375" style="34" customWidth="1"/>
    <col min="8700" max="8700" width="0" style="34" hidden="1" customWidth="1"/>
    <col min="8701" max="8950" width="9.140625" style="34"/>
    <col min="8951" max="8951" width="51.7109375" style="34" customWidth="1"/>
    <col min="8952" max="8953" width="7.7109375" style="34" customWidth="1"/>
    <col min="8954" max="8954" width="22.28515625" style="34" customWidth="1"/>
    <col min="8955" max="8955" width="18.7109375" style="34" customWidth="1"/>
    <col min="8956" max="8956" width="0" style="34" hidden="1" customWidth="1"/>
    <col min="8957" max="9206" width="9.140625" style="34"/>
    <col min="9207" max="9207" width="51.7109375" style="34" customWidth="1"/>
    <col min="9208" max="9209" width="7.7109375" style="34" customWidth="1"/>
    <col min="9210" max="9210" width="22.28515625" style="34" customWidth="1"/>
    <col min="9211" max="9211" width="18.7109375" style="34" customWidth="1"/>
    <col min="9212" max="9212" width="0" style="34" hidden="1" customWidth="1"/>
    <col min="9213" max="9462" width="9.140625" style="34"/>
    <col min="9463" max="9463" width="51.7109375" style="34" customWidth="1"/>
    <col min="9464" max="9465" width="7.7109375" style="34" customWidth="1"/>
    <col min="9466" max="9466" width="22.28515625" style="34" customWidth="1"/>
    <col min="9467" max="9467" width="18.7109375" style="34" customWidth="1"/>
    <col min="9468" max="9468" width="0" style="34" hidden="1" customWidth="1"/>
    <col min="9469" max="9718" width="9.140625" style="34"/>
    <col min="9719" max="9719" width="51.7109375" style="34" customWidth="1"/>
    <col min="9720" max="9721" width="7.7109375" style="34" customWidth="1"/>
    <col min="9722" max="9722" width="22.28515625" style="34" customWidth="1"/>
    <col min="9723" max="9723" width="18.7109375" style="34" customWidth="1"/>
    <col min="9724" max="9724" width="0" style="34" hidden="1" customWidth="1"/>
    <col min="9725" max="9974" width="9.140625" style="34"/>
    <col min="9975" max="9975" width="51.7109375" style="34" customWidth="1"/>
    <col min="9976" max="9977" width="7.7109375" style="34" customWidth="1"/>
    <col min="9978" max="9978" width="22.28515625" style="34" customWidth="1"/>
    <col min="9979" max="9979" width="18.7109375" style="34" customWidth="1"/>
    <col min="9980" max="9980" width="0" style="34" hidden="1" customWidth="1"/>
    <col min="9981" max="10230" width="9.140625" style="34"/>
    <col min="10231" max="10231" width="51.7109375" style="34" customWidth="1"/>
    <col min="10232" max="10233" width="7.7109375" style="34" customWidth="1"/>
    <col min="10234" max="10234" width="22.28515625" style="34" customWidth="1"/>
    <col min="10235" max="10235" width="18.7109375" style="34" customWidth="1"/>
    <col min="10236" max="10236" width="0" style="34" hidden="1" customWidth="1"/>
    <col min="10237" max="10486" width="9.140625" style="34"/>
    <col min="10487" max="10487" width="51.7109375" style="34" customWidth="1"/>
    <col min="10488" max="10489" width="7.7109375" style="34" customWidth="1"/>
    <col min="10490" max="10490" width="22.28515625" style="34" customWidth="1"/>
    <col min="10491" max="10491" width="18.7109375" style="34" customWidth="1"/>
    <col min="10492" max="10492" width="0" style="34" hidden="1" customWidth="1"/>
    <col min="10493" max="10742" width="9.140625" style="34"/>
    <col min="10743" max="10743" width="51.7109375" style="34" customWidth="1"/>
    <col min="10744" max="10745" width="7.7109375" style="34" customWidth="1"/>
    <col min="10746" max="10746" width="22.28515625" style="34" customWidth="1"/>
    <col min="10747" max="10747" width="18.7109375" style="34" customWidth="1"/>
    <col min="10748" max="10748" width="0" style="34" hidden="1" customWidth="1"/>
    <col min="10749" max="10998" width="9.140625" style="34"/>
    <col min="10999" max="10999" width="51.7109375" style="34" customWidth="1"/>
    <col min="11000" max="11001" width="7.7109375" style="34" customWidth="1"/>
    <col min="11002" max="11002" width="22.28515625" style="34" customWidth="1"/>
    <col min="11003" max="11003" width="18.7109375" style="34" customWidth="1"/>
    <col min="11004" max="11004" width="0" style="34" hidden="1" customWidth="1"/>
    <col min="11005" max="11254" width="9.140625" style="34"/>
    <col min="11255" max="11255" width="51.7109375" style="34" customWidth="1"/>
    <col min="11256" max="11257" width="7.7109375" style="34" customWidth="1"/>
    <col min="11258" max="11258" width="22.28515625" style="34" customWidth="1"/>
    <col min="11259" max="11259" width="18.7109375" style="34" customWidth="1"/>
    <col min="11260" max="11260" width="0" style="34" hidden="1" customWidth="1"/>
    <col min="11261" max="11510" width="9.140625" style="34"/>
    <col min="11511" max="11511" width="51.7109375" style="34" customWidth="1"/>
    <col min="11512" max="11513" width="7.7109375" style="34" customWidth="1"/>
    <col min="11514" max="11514" width="22.28515625" style="34" customWidth="1"/>
    <col min="11515" max="11515" width="18.7109375" style="34" customWidth="1"/>
    <col min="11516" max="11516" width="0" style="34" hidden="1" customWidth="1"/>
    <col min="11517" max="11766" width="9.140625" style="34"/>
    <col min="11767" max="11767" width="51.7109375" style="34" customWidth="1"/>
    <col min="11768" max="11769" width="7.7109375" style="34" customWidth="1"/>
    <col min="11770" max="11770" width="22.28515625" style="34" customWidth="1"/>
    <col min="11771" max="11771" width="18.7109375" style="34" customWidth="1"/>
    <col min="11772" max="11772" width="0" style="34" hidden="1" customWidth="1"/>
    <col min="11773" max="12022" width="9.140625" style="34"/>
    <col min="12023" max="12023" width="51.7109375" style="34" customWidth="1"/>
    <col min="12024" max="12025" width="7.7109375" style="34" customWidth="1"/>
    <col min="12026" max="12026" width="22.28515625" style="34" customWidth="1"/>
    <col min="12027" max="12027" width="18.7109375" style="34" customWidth="1"/>
    <col min="12028" max="12028" width="0" style="34" hidden="1" customWidth="1"/>
    <col min="12029" max="12278" width="9.140625" style="34"/>
    <col min="12279" max="12279" width="51.7109375" style="34" customWidth="1"/>
    <col min="12280" max="12281" width="7.7109375" style="34" customWidth="1"/>
    <col min="12282" max="12282" width="22.28515625" style="34" customWidth="1"/>
    <col min="12283" max="12283" width="18.7109375" style="34" customWidth="1"/>
    <col min="12284" max="12284" width="0" style="34" hidden="1" customWidth="1"/>
    <col min="12285" max="12534" width="9.140625" style="34"/>
    <col min="12535" max="12535" width="51.7109375" style="34" customWidth="1"/>
    <col min="12536" max="12537" width="7.7109375" style="34" customWidth="1"/>
    <col min="12538" max="12538" width="22.28515625" style="34" customWidth="1"/>
    <col min="12539" max="12539" width="18.7109375" style="34" customWidth="1"/>
    <col min="12540" max="12540" width="0" style="34" hidden="1" customWidth="1"/>
    <col min="12541" max="12790" width="9.140625" style="34"/>
    <col min="12791" max="12791" width="51.7109375" style="34" customWidth="1"/>
    <col min="12792" max="12793" width="7.7109375" style="34" customWidth="1"/>
    <col min="12794" max="12794" width="22.28515625" style="34" customWidth="1"/>
    <col min="12795" max="12795" width="18.7109375" style="34" customWidth="1"/>
    <col min="12796" max="12796" width="0" style="34" hidden="1" customWidth="1"/>
    <col min="12797" max="13046" width="9.140625" style="34"/>
    <col min="13047" max="13047" width="51.7109375" style="34" customWidth="1"/>
    <col min="13048" max="13049" width="7.7109375" style="34" customWidth="1"/>
    <col min="13050" max="13050" width="22.28515625" style="34" customWidth="1"/>
    <col min="13051" max="13051" width="18.7109375" style="34" customWidth="1"/>
    <col min="13052" max="13052" width="0" style="34" hidden="1" customWidth="1"/>
    <col min="13053" max="13302" width="9.140625" style="34"/>
    <col min="13303" max="13303" width="51.7109375" style="34" customWidth="1"/>
    <col min="13304" max="13305" width="7.7109375" style="34" customWidth="1"/>
    <col min="13306" max="13306" width="22.28515625" style="34" customWidth="1"/>
    <col min="13307" max="13307" width="18.7109375" style="34" customWidth="1"/>
    <col min="13308" max="13308" width="0" style="34" hidden="1" customWidth="1"/>
    <col min="13309" max="13558" width="9.140625" style="34"/>
    <col min="13559" max="13559" width="51.7109375" style="34" customWidth="1"/>
    <col min="13560" max="13561" width="7.7109375" style="34" customWidth="1"/>
    <col min="13562" max="13562" width="22.28515625" style="34" customWidth="1"/>
    <col min="13563" max="13563" width="18.7109375" style="34" customWidth="1"/>
    <col min="13564" max="13564" width="0" style="34" hidden="1" customWidth="1"/>
    <col min="13565" max="13814" width="9.140625" style="34"/>
    <col min="13815" max="13815" width="51.7109375" style="34" customWidth="1"/>
    <col min="13816" max="13817" width="7.7109375" style="34" customWidth="1"/>
    <col min="13818" max="13818" width="22.28515625" style="34" customWidth="1"/>
    <col min="13819" max="13819" width="18.7109375" style="34" customWidth="1"/>
    <col min="13820" max="13820" width="0" style="34" hidden="1" customWidth="1"/>
    <col min="13821" max="14070" width="9.140625" style="34"/>
    <col min="14071" max="14071" width="51.7109375" style="34" customWidth="1"/>
    <col min="14072" max="14073" width="7.7109375" style="34" customWidth="1"/>
    <col min="14074" max="14074" width="22.28515625" style="34" customWidth="1"/>
    <col min="14075" max="14075" width="18.7109375" style="34" customWidth="1"/>
    <col min="14076" max="14076" width="0" style="34" hidden="1" customWidth="1"/>
    <col min="14077" max="14326" width="9.140625" style="34"/>
    <col min="14327" max="14327" width="51.7109375" style="34" customWidth="1"/>
    <col min="14328" max="14329" width="7.7109375" style="34" customWidth="1"/>
    <col min="14330" max="14330" width="22.28515625" style="34" customWidth="1"/>
    <col min="14331" max="14331" width="18.7109375" style="34" customWidth="1"/>
    <col min="14332" max="14332" width="0" style="34" hidden="1" customWidth="1"/>
    <col min="14333" max="14582" width="9.140625" style="34"/>
    <col min="14583" max="14583" width="51.7109375" style="34" customWidth="1"/>
    <col min="14584" max="14585" width="7.7109375" style="34" customWidth="1"/>
    <col min="14586" max="14586" width="22.28515625" style="34" customWidth="1"/>
    <col min="14587" max="14587" width="18.7109375" style="34" customWidth="1"/>
    <col min="14588" max="14588" width="0" style="34" hidden="1" customWidth="1"/>
    <col min="14589" max="14838" width="9.140625" style="34"/>
    <col min="14839" max="14839" width="51.7109375" style="34" customWidth="1"/>
    <col min="14840" max="14841" width="7.7109375" style="34" customWidth="1"/>
    <col min="14842" max="14842" width="22.28515625" style="34" customWidth="1"/>
    <col min="14843" max="14843" width="18.7109375" style="34" customWidth="1"/>
    <col min="14844" max="14844" width="0" style="34" hidden="1" customWidth="1"/>
    <col min="14845" max="15094" width="9.140625" style="34"/>
    <col min="15095" max="15095" width="51.7109375" style="34" customWidth="1"/>
    <col min="15096" max="15097" width="7.7109375" style="34" customWidth="1"/>
    <col min="15098" max="15098" width="22.28515625" style="34" customWidth="1"/>
    <col min="15099" max="15099" width="18.7109375" style="34" customWidth="1"/>
    <col min="15100" max="15100" width="0" style="34" hidden="1" customWidth="1"/>
    <col min="15101" max="15350" width="9.140625" style="34"/>
    <col min="15351" max="15351" width="51.7109375" style="34" customWidth="1"/>
    <col min="15352" max="15353" width="7.7109375" style="34" customWidth="1"/>
    <col min="15354" max="15354" width="22.28515625" style="34" customWidth="1"/>
    <col min="15355" max="15355" width="18.7109375" style="34" customWidth="1"/>
    <col min="15356" max="15356" width="0" style="34" hidden="1" customWidth="1"/>
    <col min="15357" max="15606" width="9.140625" style="34"/>
    <col min="15607" max="15607" width="51.7109375" style="34" customWidth="1"/>
    <col min="15608" max="15609" width="7.7109375" style="34" customWidth="1"/>
    <col min="15610" max="15610" width="22.28515625" style="34" customWidth="1"/>
    <col min="15611" max="15611" width="18.7109375" style="34" customWidth="1"/>
    <col min="15612" max="15612" width="0" style="34" hidden="1" customWidth="1"/>
    <col min="15613" max="15862" width="9.140625" style="34"/>
    <col min="15863" max="15863" width="51.7109375" style="34" customWidth="1"/>
    <col min="15864" max="15865" width="7.7109375" style="34" customWidth="1"/>
    <col min="15866" max="15866" width="22.28515625" style="34" customWidth="1"/>
    <col min="15867" max="15867" width="18.7109375" style="34" customWidth="1"/>
    <col min="15868" max="15868" width="0" style="34" hidden="1" customWidth="1"/>
    <col min="15869" max="16118" width="9.140625" style="34"/>
    <col min="16119" max="16119" width="51.7109375" style="34" customWidth="1"/>
    <col min="16120" max="16121" width="7.7109375" style="34" customWidth="1"/>
    <col min="16122" max="16122" width="22.28515625" style="34" customWidth="1"/>
    <col min="16123" max="16123" width="18.7109375" style="34" customWidth="1"/>
    <col min="16124" max="16124" width="0" style="34" hidden="1" customWidth="1"/>
    <col min="16125" max="16384" width="9.140625" style="34"/>
  </cols>
  <sheetData>
    <row r="1" spans="1:9">
      <c r="A1" s="153" t="s">
        <v>592</v>
      </c>
      <c r="B1" s="47"/>
      <c r="C1" s="235"/>
      <c r="D1" s="48"/>
      <c r="E1" s="48"/>
      <c r="F1" s="48"/>
      <c r="G1" s="229"/>
      <c r="H1" s="48"/>
      <c r="I1" s="48"/>
    </row>
    <row r="2" spans="1:9" ht="24.75" customHeight="1" thickBot="1">
      <c r="A2" s="46"/>
      <c r="B2" s="47"/>
      <c r="D2" s="226" t="s">
        <v>613</v>
      </c>
      <c r="E2" s="227"/>
      <c r="F2" s="228"/>
      <c r="G2" s="230">
        <v>0</v>
      </c>
      <c r="H2" s="168"/>
      <c r="I2" s="168"/>
    </row>
    <row r="3" spans="1:9" ht="13.5" thickBot="1">
      <c r="A3" s="46"/>
      <c r="B3" s="47"/>
      <c r="C3" s="235"/>
      <c r="D3" s="48"/>
      <c r="E3" s="48"/>
      <c r="F3" s="48"/>
      <c r="G3" s="229"/>
      <c r="H3" s="48"/>
      <c r="I3" s="48"/>
    </row>
    <row r="4" spans="1:9" s="37" customFormat="1" ht="66.75" customHeight="1" thickBot="1">
      <c r="A4" s="163" t="s">
        <v>273</v>
      </c>
      <c r="B4" s="164" t="s">
        <v>0</v>
      </c>
      <c r="C4" s="164" t="s">
        <v>92</v>
      </c>
      <c r="D4" s="164" t="s">
        <v>274</v>
      </c>
      <c r="E4" s="164" t="s">
        <v>275</v>
      </c>
      <c r="F4" s="165" t="s">
        <v>620</v>
      </c>
      <c r="G4" s="231" t="s">
        <v>621</v>
      </c>
      <c r="H4" s="169"/>
      <c r="I4" s="169"/>
    </row>
    <row r="5" spans="1:9" ht="12.75" customHeight="1">
      <c r="A5" s="49">
        <v>498500400</v>
      </c>
      <c r="B5" s="50" t="s">
        <v>2</v>
      </c>
      <c r="C5" s="234" t="s">
        <v>5</v>
      </c>
      <c r="D5" s="51" t="s">
        <v>276</v>
      </c>
      <c r="E5" s="52" t="s">
        <v>277</v>
      </c>
      <c r="F5" s="155" t="str">
        <f>IFERROR(IF($G$2=0%,"-",ROUND(G5*(1-$G$2),2)),"по запросу")</f>
        <v>-</v>
      </c>
      <c r="G5" s="232">
        <v>712</v>
      </c>
      <c r="H5" s="170"/>
      <c r="I5" s="170"/>
    </row>
    <row r="6" spans="1:9" ht="12.75" customHeight="1">
      <c r="A6" s="49">
        <v>498500500</v>
      </c>
      <c r="B6" s="53" t="s">
        <v>3</v>
      </c>
      <c r="C6" s="234" t="s">
        <v>6</v>
      </c>
      <c r="D6" s="51" t="s">
        <v>276</v>
      </c>
      <c r="E6" s="52" t="s">
        <v>277</v>
      </c>
      <c r="F6" s="155" t="str">
        <f t="shared" ref="F6:F69" si="0">IFERROR(IF($G$2=0%,"-",ROUND(G6*(1-$G$2),2)),"по запросу")</f>
        <v>-</v>
      </c>
      <c r="G6" s="232">
        <v>300.8</v>
      </c>
      <c r="H6" s="170"/>
      <c r="I6" s="170"/>
    </row>
    <row r="7" spans="1:9" ht="12.75" customHeight="1">
      <c r="A7" s="49">
        <v>498500600</v>
      </c>
      <c r="B7" s="53" t="s">
        <v>4</v>
      </c>
      <c r="C7" s="234" t="s">
        <v>7</v>
      </c>
      <c r="D7" s="51" t="s">
        <v>276</v>
      </c>
      <c r="E7" s="52" t="s">
        <v>277</v>
      </c>
      <c r="F7" s="155" t="str">
        <f t="shared" si="0"/>
        <v>-</v>
      </c>
      <c r="G7" s="232">
        <v>211.2</v>
      </c>
      <c r="H7" s="170"/>
      <c r="I7" s="170"/>
    </row>
    <row r="8" spans="1:9" ht="12.75" customHeight="1">
      <c r="A8" s="49">
        <v>498500900</v>
      </c>
      <c r="B8" s="53" t="s">
        <v>10</v>
      </c>
      <c r="C8" s="234" t="s">
        <v>13</v>
      </c>
      <c r="D8" s="51" t="s">
        <v>276</v>
      </c>
      <c r="E8" s="52" t="s">
        <v>277</v>
      </c>
      <c r="F8" s="155" t="str">
        <f t="shared" si="0"/>
        <v>-</v>
      </c>
      <c r="G8" s="232">
        <v>182.4</v>
      </c>
      <c r="H8" s="170"/>
      <c r="I8" s="170"/>
    </row>
    <row r="9" spans="1:9" ht="12.75" customHeight="1">
      <c r="A9" s="49">
        <v>498502200</v>
      </c>
      <c r="B9" s="53" t="s">
        <v>17</v>
      </c>
      <c r="C9" s="234" t="s">
        <v>281</v>
      </c>
      <c r="D9" s="51" t="s">
        <v>276</v>
      </c>
      <c r="E9" s="52" t="s">
        <v>277</v>
      </c>
      <c r="F9" s="155" t="str">
        <f t="shared" si="0"/>
        <v>-</v>
      </c>
      <c r="G9" s="232">
        <v>532</v>
      </c>
      <c r="H9" s="170"/>
      <c r="I9" s="170"/>
    </row>
    <row r="10" spans="1:9" ht="12.75" customHeight="1">
      <c r="A10" s="49">
        <v>498504000</v>
      </c>
      <c r="B10" s="53" t="s">
        <v>467</v>
      </c>
      <c r="C10" s="234" t="s">
        <v>466</v>
      </c>
      <c r="D10" s="51" t="s">
        <v>276</v>
      </c>
      <c r="E10" s="52" t="s">
        <v>277</v>
      </c>
      <c r="F10" s="155" t="str">
        <f t="shared" si="0"/>
        <v>-</v>
      </c>
      <c r="G10" s="232">
        <v>130.4</v>
      </c>
      <c r="H10" s="170"/>
      <c r="I10" s="170"/>
    </row>
    <row r="11" spans="1:9" ht="12.75" customHeight="1">
      <c r="A11" s="49">
        <v>498504300</v>
      </c>
      <c r="B11" s="53" t="s">
        <v>336</v>
      </c>
      <c r="C11" s="234" t="s">
        <v>468</v>
      </c>
      <c r="D11" s="51" t="s">
        <v>276</v>
      </c>
      <c r="E11" s="52" t="s">
        <v>277</v>
      </c>
      <c r="F11" s="155" t="str">
        <f t="shared" si="0"/>
        <v>-</v>
      </c>
      <c r="G11" s="232">
        <v>2095.1999999999998</v>
      </c>
      <c r="H11" s="170"/>
      <c r="I11" s="170"/>
    </row>
    <row r="12" spans="1:9" ht="12.75" customHeight="1">
      <c r="A12" s="49">
        <v>498505400</v>
      </c>
      <c r="B12" s="53" t="s">
        <v>27</v>
      </c>
      <c r="C12" s="234" t="s">
        <v>31</v>
      </c>
      <c r="D12" s="51" t="s">
        <v>276</v>
      </c>
      <c r="E12" s="52" t="s">
        <v>277</v>
      </c>
      <c r="F12" s="155" t="str">
        <f t="shared" si="0"/>
        <v>-</v>
      </c>
      <c r="G12" s="232">
        <v>98.4</v>
      </c>
      <c r="H12" s="170"/>
      <c r="I12" s="170"/>
    </row>
    <row r="13" spans="1:9" ht="12.75" customHeight="1">
      <c r="A13" s="49">
        <v>498505700</v>
      </c>
      <c r="B13" s="53" t="s">
        <v>28</v>
      </c>
      <c r="C13" s="234" t="s">
        <v>32</v>
      </c>
      <c r="D13" s="51" t="s">
        <v>276</v>
      </c>
      <c r="E13" s="52" t="s">
        <v>277</v>
      </c>
      <c r="F13" s="155" t="str">
        <f t="shared" si="0"/>
        <v>-</v>
      </c>
      <c r="G13" s="232">
        <v>259.2</v>
      </c>
      <c r="H13" s="170"/>
      <c r="I13" s="170"/>
    </row>
    <row r="14" spans="1:9" ht="12.75" customHeight="1">
      <c r="A14" s="49">
        <v>498505800</v>
      </c>
      <c r="B14" s="53" t="s">
        <v>29</v>
      </c>
      <c r="C14" s="234" t="s">
        <v>282</v>
      </c>
      <c r="D14" s="51" t="s">
        <v>276</v>
      </c>
      <c r="E14" s="52" t="s">
        <v>277</v>
      </c>
      <c r="F14" s="155" t="str">
        <f t="shared" si="0"/>
        <v>-</v>
      </c>
      <c r="G14" s="232">
        <v>2763.2</v>
      </c>
      <c r="H14" s="170"/>
      <c r="I14" s="170"/>
    </row>
    <row r="15" spans="1:9" ht="12.75" customHeight="1">
      <c r="A15" s="49">
        <v>498505900</v>
      </c>
      <c r="B15" s="53" t="s">
        <v>30</v>
      </c>
      <c r="C15" s="234" t="s">
        <v>33</v>
      </c>
      <c r="D15" s="51" t="s">
        <v>276</v>
      </c>
      <c r="E15" s="52" t="s">
        <v>277</v>
      </c>
      <c r="F15" s="155" t="str">
        <f t="shared" si="0"/>
        <v>-</v>
      </c>
      <c r="G15" s="232">
        <v>910.4</v>
      </c>
      <c r="H15" s="170"/>
      <c r="I15" s="170"/>
    </row>
    <row r="16" spans="1:9" ht="12.75" customHeight="1">
      <c r="A16" s="49">
        <v>498506800</v>
      </c>
      <c r="B16" s="53" t="s">
        <v>462</v>
      </c>
      <c r="C16" s="234" t="s">
        <v>461</v>
      </c>
      <c r="D16" s="51" t="s">
        <v>276</v>
      </c>
      <c r="E16" s="52" t="s">
        <v>277</v>
      </c>
      <c r="F16" s="155" t="str">
        <f t="shared" si="0"/>
        <v>-</v>
      </c>
      <c r="G16" s="232">
        <v>226.4</v>
      </c>
      <c r="H16" s="170"/>
      <c r="I16" s="170"/>
    </row>
    <row r="17" spans="1:9" ht="12.75" customHeight="1">
      <c r="A17" s="49">
        <v>498507100</v>
      </c>
      <c r="B17" s="53" t="s">
        <v>463</v>
      </c>
      <c r="C17" s="234" t="s">
        <v>484</v>
      </c>
      <c r="D17" s="51" t="s">
        <v>276</v>
      </c>
      <c r="E17" s="52" t="s">
        <v>277</v>
      </c>
      <c r="F17" s="155" t="str">
        <f t="shared" si="0"/>
        <v>-</v>
      </c>
      <c r="G17" s="232">
        <v>292.8</v>
      </c>
      <c r="H17" s="170"/>
      <c r="I17" s="170"/>
    </row>
    <row r="18" spans="1:9" ht="12.75" customHeight="1">
      <c r="A18" s="49">
        <v>498538800</v>
      </c>
      <c r="B18" s="53" t="s">
        <v>477</v>
      </c>
      <c r="C18" s="234" t="s">
        <v>476</v>
      </c>
      <c r="D18" s="51" t="s">
        <v>276</v>
      </c>
      <c r="E18" s="52" t="s">
        <v>277</v>
      </c>
      <c r="F18" s="155" t="str">
        <f t="shared" si="0"/>
        <v>-</v>
      </c>
      <c r="G18" s="232">
        <v>748.8</v>
      </c>
      <c r="H18" s="170"/>
      <c r="I18" s="170"/>
    </row>
    <row r="19" spans="1:9" ht="12.75" customHeight="1">
      <c r="A19" s="167">
        <v>657000152</v>
      </c>
      <c r="B19" s="53" t="s">
        <v>478</v>
      </c>
      <c r="C19" s="234" t="s">
        <v>479</v>
      </c>
      <c r="D19" s="51" t="s">
        <v>276</v>
      </c>
      <c r="E19" s="52" t="s">
        <v>277</v>
      </c>
      <c r="F19" s="155" t="str">
        <f t="shared" si="0"/>
        <v>-</v>
      </c>
      <c r="G19" s="232">
        <v>1301.5999999999999</v>
      </c>
      <c r="H19" s="170"/>
      <c r="I19" s="170"/>
    </row>
    <row r="20" spans="1:9" ht="12.75" customHeight="1">
      <c r="A20" s="49">
        <v>498531800</v>
      </c>
      <c r="B20" s="53" t="s">
        <v>96</v>
      </c>
      <c r="C20" s="234" t="s">
        <v>278</v>
      </c>
      <c r="D20" s="51" t="s">
        <v>276</v>
      </c>
      <c r="E20" s="52" t="s">
        <v>277</v>
      </c>
      <c r="F20" s="155" t="str">
        <f t="shared" si="0"/>
        <v>-</v>
      </c>
      <c r="G20" s="232">
        <v>5361.6</v>
      </c>
      <c r="H20" s="170"/>
      <c r="I20" s="170"/>
    </row>
    <row r="21" spans="1:9" ht="12.75" customHeight="1">
      <c r="A21" s="49">
        <v>498531900</v>
      </c>
      <c r="B21" s="53" t="s">
        <v>100</v>
      </c>
      <c r="C21" s="234" t="s">
        <v>279</v>
      </c>
      <c r="D21" s="51" t="s">
        <v>276</v>
      </c>
      <c r="E21" s="52" t="s">
        <v>277</v>
      </c>
      <c r="F21" s="155" t="str">
        <f t="shared" si="0"/>
        <v>-</v>
      </c>
      <c r="G21" s="232">
        <v>5361.6</v>
      </c>
      <c r="H21" s="170"/>
      <c r="I21" s="170"/>
    </row>
    <row r="22" spans="1:9" ht="12.75" customHeight="1">
      <c r="A22" s="49">
        <v>498532000</v>
      </c>
      <c r="B22" s="53" t="s">
        <v>101</v>
      </c>
      <c r="C22" s="234" t="s">
        <v>280</v>
      </c>
      <c r="D22" s="51" t="s">
        <v>276</v>
      </c>
      <c r="E22" s="52" t="s">
        <v>277</v>
      </c>
      <c r="F22" s="155" t="str">
        <f t="shared" si="0"/>
        <v>-</v>
      </c>
      <c r="G22" s="232">
        <v>7061.6</v>
      </c>
      <c r="H22" s="170"/>
      <c r="I22" s="170"/>
    </row>
    <row r="23" spans="1:9" ht="12.75" customHeight="1">
      <c r="A23" s="49">
        <v>498532100</v>
      </c>
      <c r="B23" s="54" t="s">
        <v>105</v>
      </c>
      <c r="C23" s="234" t="s">
        <v>104</v>
      </c>
      <c r="D23" s="51" t="s">
        <v>276</v>
      </c>
      <c r="E23" s="52" t="s">
        <v>277</v>
      </c>
      <c r="F23" s="155" t="str">
        <f t="shared" si="0"/>
        <v>-</v>
      </c>
      <c r="G23" s="232">
        <v>3250.4</v>
      </c>
      <c r="H23" s="170"/>
      <c r="I23" s="170"/>
    </row>
    <row r="24" spans="1:9" ht="12.75" customHeight="1">
      <c r="A24" s="49">
        <v>498532200</v>
      </c>
      <c r="B24" s="53" t="s">
        <v>109</v>
      </c>
      <c r="C24" s="234" t="s">
        <v>23</v>
      </c>
      <c r="D24" s="51" t="s">
        <v>276</v>
      </c>
      <c r="E24" s="52" t="s">
        <v>277</v>
      </c>
      <c r="F24" s="155" t="str">
        <f t="shared" si="0"/>
        <v>-</v>
      </c>
      <c r="G24" s="232">
        <v>3476.8</v>
      </c>
      <c r="H24" s="170"/>
      <c r="I24" s="170"/>
    </row>
    <row r="25" spans="1:9" ht="12.75" customHeight="1">
      <c r="A25" s="49">
        <v>498532300</v>
      </c>
      <c r="B25" s="53" t="s">
        <v>110</v>
      </c>
      <c r="C25" s="234" t="s">
        <v>26</v>
      </c>
      <c r="D25" s="51" t="s">
        <v>276</v>
      </c>
      <c r="E25" s="52" t="s">
        <v>277</v>
      </c>
      <c r="F25" s="155" t="str">
        <f t="shared" si="0"/>
        <v>-</v>
      </c>
      <c r="G25" s="232">
        <v>2164</v>
      </c>
      <c r="H25" s="170"/>
      <c r="I25" s="170"/>
    </row>
    <row r="26" spans="1:9" ht="12.75" customHeight="1">
      <c r="A26" s="49">
        <v>498532500</v>
      </c>
      <c r="B26" s="53" t="s">
        <v>112</v>
      </c>
      <c r="C26" s="234" t="s">
        <v>114</v>
      </c>
      <c r="D26" s="51" t="s">
        <v>276</v>
      </c>
      <c r="E26" s="52" t="s">
        <v>277</v>
      </c>
      <c r="F26" s="155" t="str">
        <f t="shared" si="0"/>
        <v>-</v>
      </c>
      <c r="G26" s="232">
        <v>5344.8</v>
      </c>
      <c r="H26" s="170"/>
      <c r="I26" s="170"/>
    </row>
    <row r="27" spans="1:9" ht="12.75" customHeight="1">
      <c r="A27" s="49">
        <v>498532400</v>
      </c>
      <c r="B27" s="53" t="s">
        <v>111</v>
      </c>
      <c r="C27" s="234" t="s">
        <v>113</v>
      </c>
      <c r="D27" s="51" t="s">
        <v>276</v>
      </c>
      <c r="E27" s="52" t="s">
        <v>277</v>
      </c>
      <c r="F27" s="155" t="str">
        <f t="shared" si="0"/>
        <v>-</v>
      </c>
      <c r="G27" s="232">
        <v>3932.8</v>
      </c>
      <c r="H27" s="170"/>
      <c r="I27" s="170"/>
    </row>
    <row r="28" spans="1:9" ht="12.75" customHeight="1">
      <c r="A28" s="49">
        <v>498532700</v>
      </c>
      <c r="B28" s="53" t="s">
        <v>117</v>
      </c>
      <c r="C28" s="234" t="s">
        <v>118</v>
      </c>
      <c r="D28" s="51" t="s">
        <v>276</v>
      </c>
      <c r="E28" s="52" t="s">
        <v>277</v>
      </c>
      <c r="F28" s="155" t="str">
        <f t="shared" si="0"/>
        <v>-</v>
      </c>
      <c r="G28" s="232">
        <v>3930.4</v>
      </c>
      <c r="H28" s="170"/>
      <c r="I28" s="170"/>
    </row>
    <row r="29" spans="1:9" ht="12.75" customHeight="1">
      <c r="A29" s="49">
        <v>498532600</v>
      </c>
      <c r="B29" s="53" t="s">
        <v>116</v>
      </c>
      <c r="C29" s="234" t="s">
        <v>115</v>
      </c>
      <c r="D29" s="51" t="s">
        <v>276</v>
      </c>
      <c r="E29" s="52" t="s">
        <v>277</v>
      </c>
      <c r="F29" s="155" t="str">
        <f t="shared" si="0"/>
        <v>-</v>
      </c>
      <c r="G29" s="232">
        <v>2730.4</v>
      </c>
      <c r="H29" s="170"/>
      <c r="I29" s="170"/>
    </row>
    <row r="30" spans="1:9" ht="24.75" customHeight="1">
      <c r="A30" s="49">
        <v>498511900</v>
      </c>
      <c r="B30" s="53" t="s">
        <v>338</v>
      </c>
      <c r="C30" s="234" t="s">
        <v>337</v>
      </c>
      <c r="D30" s="51" t="s">
        <v>276</v>
      </c>
      <c r="E30" s="52" t="s">
        <v>277</v>
      </c>
      <c r="F30" s="155" t="str">
        <f t="shared" si="0"/>
        <v>-</v>
      </c>
      <c r="G30" s="232">
        <v>1074.4000000000001</v>
      </c>
      <c r="H30" s="170"/>
      <c r="I30" s="170"/>
    </row>
    <row r="31" spans="1:9" ht="12.75" customHeight="1">
      <c r="A31" s="49">
        <v>498513900</v>
      </c>
      <c r="B31" s="53" t="s">
        <v>489</v>
      </c>
      <c r="C31" s="234" t="s">
        <v>22</v>
      </c>
      <c r="D31" s="51" t="s">
        <v>276</v>
      </c>
      <c r="E31" s="52" t="s">
        <v>277</v>
      </c>
      <c r="F31" s="155" t="str">
        <f t="shared" si="0"/>
        <v>-</v>
      </c>
      <c r="G31" s="232">
        <v>292</v>
      </c>
      <c r="H31" s="170"/>
      <c r="I31" s="170"/>
    </row>
    <row r="32" spans="1:9" ht="12.75" customHeight="1">
      <c r="A32" s="49">
        <v>498516900</v>
      </c>
      <c r="B32" s="53" t="s">
        <v>491</v>
      </c>
      <c r="C32" s="234" t="s">
        <v>22</v>
      </c>
      <c r="D32" s="51" t="s">
        <v>276</v>
      </c>
      <c r="E32" s="52" t="s">
        <v>277</v>
      </c>
      <c r="F32" s="155" t="str">
        <f t="shared" si="0"/>
        <v>-</v>
      </c>
      <c r="G32" s="232">
        <v>228</v>
      </c>
      <c r="H32" s="170"/>
      <c r="I32" s="170"/>
    </row>
    <row r="33" spans="1:9" ht="12.75" customHeight="1">
      <c r="A33" s="49">
        <v>498517400</v>
      </c>
      <c r="B33" s="53" t="s">
        <v>340</v>
      </c>
      <c r="C33" s="234" t="s">
        <v>48</v>
      </c>
      <c r="D33" s="51" t="s">
        <v>276</v>
      </c>
      <c r="E33" s="52" t="s">
        <v>277</v>
      </c>
      <c r="F33" s="155" t="str">
        <f t="shared" si="0"/>
        <v>-</v>
      </c>
      <c r="G33" s="232">
        <v>520</v>
      </c>
      <c r="H33" s="170"/>
      <c r="I33" s="170"/>
    </row>
    <row r="34" spans="1:9" ht="12.75" customHeight="1">
      <c r="A34" s="49">
        <v>498532800</v>
      </c>
      <c r="B34" s="53" t="s">
        <v>121</v>
      </c>
      <c r="C34" s="234" t="s">
        <v>120</v>
      </c>
      <c r="D34" s="51" t="s">
        <v>276</v>
      </c>
      <c r="E34" s="52" t="s">
        <v>277</v>
      </c>
      <c r="F34" s="155" t="str">
        <f t="shared" si="0"/>
        <v>-</v>
      </c>
      <c r="G34" s="232">
        <v>14351.2</v>
      </c>
      <c r="H34" s="170"/>
      <c r="I34" s="170"/>
    </row>
    <row r="35" spans="1:9" ht="12.75" customHeight="1">
      <c r="A35" s="49">
        <v>498532900</v>
      </c>
      <c r="B35" s="55" t="s">
        <v>123</v>
      </c>
      <c r="C35" s="234" t="s">
        <v>122</v>
      </c>
      <c r="D35" s="51" t="s">
        <v>276</v>
      </c>
      <c r="E35" s="52" t="s">
        <v>277</v>
      </c>
      <c r="F35" s="155" t="str">
        <f t="shared" si="0"/>
        <v>-</v>
      </c>
      <c r="G35" s="232">
        <v>15427.2</v>
      </c>
      <c r="H35" s="170"/>
      <c r="I35" s="170"/>
    </row>
    <row r="36" spans="1:9" ht="12.75" customHeight="1">
      <c r="A36" s="49">
        <v>498533000</v>
      </c>
      <c r="B36" s="54" t="s">
        <v>125</v>
      </c>
      <c r="C36" s="234" t="s">
        <v>124</v>
      </c>
      <c r="D36" s="51" t="s">
        <v>276</v>
      </c>
      <c r="E36" s="52" t="s">
        <v>277</v>
      </c>
      <c r="F36" s="155" t="str">
        <f t="shared" si="0"/>
        <v>-</v>
      </c>
      <c r="G36" s="232">
        <v>7174.4</v>
      </c>
      <c r="H36" s="170"/>
      <c r="I36" s="170"/>
    </row>
    <row r="37" spans="1:9" ht="12.75" customHeight="1">
      <c r="A37" s="49">
        <v>498533100</v>
      </c>
      <c r="B37" s="54" t="s">
        <v>128</v>
      </c>
      <c r="C37" s="234" t="s">
        <v>129</v>
      </c>
      <c r="D37" s="51" t="s">
        <v>276</v>
      </c>
      <c r="E37" s="52" t="s">
        <v>277</v>
      </c>
      <c r="F37" s="155" t="str">
        <f t="shared" si="0"/>
        <v>-</v>
      </c>
      <c r="G37" s="232">
        <v>854.4</v>
      </c>
      <c r="H37" s="170"/>
      <c r="I37" s="170"/>
    </row>
    <row r="38" spans="1:9" ht="12.75" customHeight="1">
      <c r="A38" s="49">
        <v>498533200</v>
      </c>
      <c r="B38" s="54" t="s">
        <v>130</v>
      </c>
      <c r="C38" s="234" t="s">
        <v>595</v>
      </c>
      <c r="D38" s="51" t="s">
        <v>276</v>
      </c>
      <c r="E38" s="52" t="s">
        <v>277</v>
      </c>
      <c r="F38" s="155" t="str">
        <f t="shared" si="0"/>
        <v>-</v>
      </c>
      <c r="G38" s="232">
        <v>932</v>
      </c>
      <c r="H38" s="170"/>
      <c r="I38" s="170"/>
    </row>
    <row r="39" spans="1:9" ht="12.75" customHeight="1">
      <c r="A39" s="49">
        <v>498533300</v>
      </c>
      <c r="B39" s="54" t="s">
        <v>131</v>
      </c>
      <c r="C39" s="234" t="s">
        <v>132</v>
      </c>
      <c r="D39" s="51" t="s">
        <v>276</v>
      </c>
      <c r="E39" s="52" t="s">
        <v>277</v>
      </c>
      <c r="F39" s="155" t="str">
        <f t="shared" si="0"/>
        <v>-</v>
      </c>
      <c r="G39" s="232">
        <v>358.4</v>
      </c>
      <c r="H39" s="170"/>
      <c r="I39" s="170"/>
    </row>
    <row r="40" spans="1:9" ht="12.75" customHeight="1">
      <c r="A40" s="49">
        <v>498533400</v>
      </c>
      <c r="B40" s="54" t="s">
        <v>133</v>
      </c>
      <c r="C40" s="234" t="s">
        <v>134</v>
      </c>
      <c r="D40" s="51" t="s">
        <v>276</v>
      </c>
      <c r="E40" s="52" t="s">
        <v>277</v>
      </c>
      <c r="F40" s="155" t="str">
        <f t="shared" si="0"/>
        <v>-</v>
      </c>
      <c r="G40" s="232">
        <v>3000</v>
      </c>
      <c r="H40" s="170"/>
      <c r="I40" s="170"/>
    </row>
    <row r="41" spans="1:9" ht="12.75" customHeight="1">
      <c r="A41" s="49">
        <v>498533500</v>
      </c>
      <c r="B41" s="54" t="s">
        <v>143</v>
      </c>
      <c r="C41" s="234" t="s">
        <v>104</v>
      </c>
      <c r="D41" s="51" t="s">
        <v>276</v>
      </c>
      <c r="E41" s="52" t="s">
        <v>277</v>
      </c>
      <c r="F41" s="155" t="str">
        <f t="shared" si="0"/>
        <v>-</v>
      </c>
      <c r="G41" s="232">
        <v>3588</v>
      </c>
      <c r="H41" s="170"/>
      <c r="I41" s="170"/>
    </row>
    <row r="42" spans="1:9" ht="12.75" customHeight="1">
      <c r="A42" s="49">
        <v>627000001</v>
      </c>
      <c r="B42" s="54" t="s">
        <v>509</v>
      </c>
      <c r="C42" s="234" t="s">
        <v>508</v>
      </c>
      <c r="D42" s="51" t="s">
        <v>276</v>
      </c>
      <c r="E42" s="52" t="s">
        <v>277</v>
      </c>
      <c r="F42" s="155" t="str">
        <f t="shared" si="0"/>
        <v>-</v>
      </c>
      <c r="G42" s="232">
        <v>116.8</v>
      </c>
      <c r="H42" s="170"/>
      <c r="I42" s="170"/>
    </row>
    <row r="43" spans="1:9" ht="12.75" customHeight="1">
      <c r="A43" s="49">
        <v>627000002</v>
      </c>
      <c r="B43" s="54" t="s">
        <v>511</v>
      </c>
      <c r="C43" s="234" t="s">
        <v>510</v>
      </c>
      <c r="D43" s="51" t="s">
        <v>276</v>
      </c>
      <c r="E43" s="52" t="s">
        <v>277</v>
      </c>
      <c r="F43" s="155" t="str">
        <f t="shared" si="0"/>
        <v>-</v>
      </c>
      <c r="G43" s="232">
        <v>292</v>
      </c>
      <c r="H43" s="170"/>
      <c r="I43" s="170"/>
    </row>
    <row r="44" spans="1:9" ht="12.75" customHeight="1">
      <c r="A44" s="49">
        <v>498537400</v>
      </c>
      <c r="B44" s="54" t="s">
        <v>304</v>
      </c>
      <c r="C44" s="234" t="s">
        <v>303</v>
      </c>
      <c r="D44" s="51" t="s">
        <v>276</v>
      </c>
      <c r="E44" s="52" t="s">
        <v>277</v>
      </c>
      <c r="F44" s="155" t="str">
        <f t="shared" si="0"/>
        <v>-</v>
      </c>
      <c r="G44" s="232">
        <v>23260.799999999999</v>
      </c>
      <c r="H44" s="170"/>
      <c r="I44" s="170"/>
    </row>
    <row r="45" spans="1:9" ht="12.75" customHeight="1">
      <c r="A45" s="49">
        <v>498537500</v>
      </c>
      <c r="B45" s="54" t="s">
        <v>306</v>
      </c>
      <c r="C45" s="234" t="s">
        <v>305</v>
      </c>
      <c r="D45" s="51" t="s">
        <v>276</v>
      </c>
      <c r="E45" s="52" t="s">
        <v>277</v>
      </c>
      <c r="F45" s="155" t="str">
        <f t="shared" si="0"/>
        <v>-</v>
      </c>
      <c r="G45" s="232">
        <v>838.4</v>
      </c>
      <c r="H45" s="170"/>
      <c r="I45" s="170"/>
    </row>
    <row r="46" spans="1:9" ht="12.75" customHeight="1">
      <c r="A46" s="49">
        <v>498537600</v>
      </c>
      <c r="B46" s="54" t="s">
        <v>311</v>
      </c>
      <c r="C46" s="234" t="s">
        <v>310</v>
      </c>
      <c r="D46" s="51" t="s">
        <v>276</v>
      </c>
      <c r="E46" s="52" t="s">
        <v>277</v>
      </c>
      <c r="F46" s="155" t="str">
        <f t="shared" si="0"/>
        <v>-</v>
      </c>
      <c r="G46" s="232">
        <v>2100</v>
      </c>
      <c r="H46" s="170"/>
      <c r="I46" s="170"/>
    </row>
    <row r="47" spans="1:9" ht="12.75" customHeight="1">
      <c r="A47" s="49">
        <v>498537700</v>
      </c>
      <c r="B47" s="54" t="s">
        <v>315</v>
      </c>
      <c r="C47" s="234" t="s">
        <v>314</v>
      </c>
      <c r="D47" s="51" t="s">
        <v>276</v>
      </c>
      <c r="E47" s="52" t="s">
        <v>277</v>
      </c>
      <c r="F47" s="155" t="str">
        <f t="shared" si="0"/>
        <v>-</v>
      </c>
      <c r="G47" s="232">
        <v>485.6</v>
      </c>
      <c r="H47" s="170"/>
      <c r="I47" s="170"/>
    </row>
    <row r="48" spans="1:9" ht="12.75" customHeight="1">
      <c r="A48" s="49">
        <v>498537800</v>
      </c>
      <c r="B48" s="54" t="s">
        <v>316</v>
      </c>
      <c r="C48" s="234" t="s">
        <v>132</v>
      </c>
      <c r="D48" s="51" t="s">
        <v>276</v>
      </c>
      <c r="E48" s="52" t="s">
        <v>277</v>
      </c>
      <c r="F48" s="155" t="str">
        <f t="shared" si="0"/>
        <v>-</v>
      </c>
      <c r="G48" s="232">
        <v>518.4</v>
      </c>
      <c r="H48" s="170"/>
      <c r="I48" s="170"/>
    </row>
    <row r="49" spans="1:9" ht="12.75" customHeight="1">
      <c r="A49" s="49">
        <v>498537900</v>
      </c>
      <c r="B49" s="54" t="s">
        <v>317</v>
      </c>
      <c r="C49" s="234" t="s">
        <v>259</v>
      </c>
      <c r="D49" s="51" t="s">
        <v>276</v>
      </c>
      <c r="E49" s="52" t="s">
        <v>277</v>
      </c>
      <c r="F49" s="155" t="str">
        <f t="shared" si="0"/>
        <v>-</v>
      </c>
      <c r="G49" s="232">
        <v>21967.200000000001</v>
      </c>
      <c r="H49" s="170"/>
      <c r="I49" s="170"/>
    </row>
    <row r="50" spans="1:9" ht="12.75" customHeight="1">
      <c r="A50" s="49">
        <v>498538000</v>
      </c>
      <c r="B50" s="54" t="s">
        <v>322</v>
      </c>
      <c r="C50" s="234" t="s">
        <v>124</v>
      </c>
      <c r="D50" s="51" t="s">
        <v>276</v>
      </c>
      <c r="E50" s="52" t="s">
        <v>277</v>
      </c>
      <c r="F50" s="155" t="str">
        <f t="shared" si="0"/>
        <v>-</v>
      </c>
      <c r="G50" s="232">
        <v>6462.4</v>
      </c>
      <c r="H50" s="170"/>
      <c r="I50" s="170"/>
    </row>
    <row r="51" spans="1:9" ht="12.75" customHeight="1">
      <c r="A51" s="49">
        <v>498538100</v>
      </c>
      <c r="B51" s="54" t="s">
        <v>323</v>
      </c>
      <c r="C51" s="234" t="s">
        <v>134</v>
      </c>
      <c r="D51" s="51" t="s">
        <v>276</v>
      </c>
      <c r="E51" s="52" t="s">
        <v>277</v>
      </c>
      <c r="F51" s="155" t="str">
        <f t="shared" si="0"/>
        <v>-</v>
      </c>
      <c r="G51" s="232">
        <v>3004</v>
      </c>
      <c r="H51" s="170"/>
      <c r="I51" s="170"/>
    </row>
    <row r="52" spans="1:9" ht="12.75" customHeight="1">
      <c r="A52" s="49">
        <v>498538200</v>
      </c>
      <c r="B52" s="54" t="s">
        <v>324</v>
      </c>
      <c r="C52" s="234" t="s">
        <v>104</v>
      </c>
      <c r="D52" s="51" t="s">
        <v>276</v>
      </c>
      <c r="E52" s="52" t="s">
        <v>277</v>
      </c>
      <c r="F52" s="155" t="str">
        <f t="shared" si="0"/>
        <v>-</v>
      </c>
      <c r="G52" s="232">
        <v>1291.2</v>
      </c>
      <c r="H52" s="170"/>
      <c r="I52" s="170"/>
    </row>
    <row r="53" spans="1:9" ht="12.75" customHeight="1">
      <c r="A53" s="49">
        <v>498549200</v>
      </c>
      <c r="B53" s="53" t="s">
        <v>505</v>
      </c>
      <c r="C53" s="234" t="s">
        <v>490</v>
      </c>
      <c r="D53" s="51" t="s">
        <v>276</v>
      </c>
      <c r="E53" s="52" t="s">
        <v>277</v>
      </c>
      <c r="F53" s="155" t="str">
        <f t="shared" si="0"/>
        <v>-</v>
      </c>
      <c r="G53" s="232">
        <v>292</v>
      </c>
      <c r="H53" s="170"/>
      <c r="I53" s="170"/>
    </row>
    <row r="54" spans="1:9" ht="12.75" customHeight="1">
      <c r="A54" s="49">
        <v>498523000</v>
      </c>
      <c r="B54" s="53" t="s">
        <v>58</v>
      </c>
      <c r="C54" s="234" t="s">
        <v>59</v>
      </c>
      <c r="D54" s="51" t="s">
        <v>276</v>
      </c>
      <c r="E54" s="52" t="s">
        <v>277</v>
      </c>
      <c r="F54" s="155" t="str">
        <f t="shared" si="0"/>
        <v>-</v>
      </c>
      <c r="G54" s="232">
        <v>1129.5999999999999</v>
      </c>
      <c r="H54" s="170"/>
      <c r="I54" s="170"/>
    </row>
    <row r="55" spans="1:9" ht="12.75" customHeight="1">
      <c r="A55" s="49">
        <v>498523300</v>
      </c>
      <c r="B55" s="53" t="s">
        <v>345</v>
      </c>
      <c r="C55" s="234" t="s">
        <v>61</v>
      </c>
      <c r="D55" s="51" t="s">
        <v>276</v>
      </c>
      <c r="E55" s="52" t="s">
        <v>277</v>
      </c>
      <c r="F55" s="155" t="str">
        <f t="shared" si="0"/>
        <v>-</v>
      </c>
      <c r="G55" s="232">
        <v>860</v>
      </c>
      <c r="H55" s="170"/>
      <c r="I55" s="170"/>
    </row>
    <row r="56" spans="1:9" ht="12.75" customHeight="1">
      <c r="A56" s="49">
        <v>498525600</v>
      </c>
      <c r="B56" s="53" t="s">
        <v>65</v>
      </c>
      <c r="C56" s="234" t="s">
        <v>67</v>
      </c>
      <c r="D56" s="51" t="s">
        <v>276</v>
      </c>
      <c r="E56" s="52" t="s">
        <v>277</v>
      </c>
      <c r="F56" s="155" t="str">
        <f t="shared" si="0"/>
        <v>-</v>
      </c>
      <c r="G56" s="232">
        <v>1133.5999999999999</v>
      </c>
      <c r="H56" s="170"/>
      <c r="I56" s="170"/>
    </row>
    <row r="57" spans="1:9" ht="12.75" customHeight="1">
      <c r="A57" s="49">
        <v>498527500</v>
      </c>
      <c r="B57" s="53" t="s">
        <v>71</v>
      </c>
      <c r="C57" s="234" t="s">
        <v>285</v>
      </c>
      <c r="D57" s="51" t="s">
        <v>276</v>
      </c>
      <c r="E57" s="52" t="s">
        <v>277</v>
      </c>
      <c r="F57" s="155" t="str">
        <f t="shared" si="0"/>
        <v>-</v>
      </c>
      <c r="G57" s="232">
        <v>5178.3999999999996</v>
      </c>
      <c r="H57" s="170"/>
      <c r="I57" s="170"/>
    </row>
    <row r="58" spans="1:9" ht="12.75" customHeight="1">
      <c r="A58" s="49">
        <v>498527600</v>
      </c>
      <c r="B58" s="53" t="s">
        <v>72</v>
      </c>
      <c r="C58" s="234" t="s">
        <v>285</v>
      </c>
      <c r="D58" s="51" t="s">
        <v>276</v>
      </c>
      <c r="E58" s="52" t="s">
        <v>277</v>
      </c>
      <c r="F58" s="155" t="str">
        <f t="shared" si="0"/>
        <v>-</v>
      </c>
      <c r="G58" s="232">
        <v>5975.2</v>
      </c>
      <c r="H58" s="170"/>
      <c r="I58" s="170"/>
    </row>
    <row r="59" spans="1:9" ht="12.75" customHeight="1">
      <c r="A59" s="49">
        <v>498527400</v>
      </c>
      <c r="B59" s="53" t="s">
        <v>70</v>
      </c>
      <c r="C59" s="234" t="s">
        <v>285</v>
      </c>
      <c r="D59" s="51" t="s">
        <v>276</v>
      </c>
      <c r="E59" s="52" t="s">
        <v>277</v>
      </c>
      <c r="F59" s="155" t="str">
        <f t="shared" si="0"/>
        <v>-</v>
      </c>
      <c r="G59" s="232">
        <v>3884</v>
      </c>
      <c r="H59" s="170"/>
      <c r="I59" s="170"/>
    </row>
    <row r="60" spans="1:9" ht="12.75" customHeight="1">
      <c r="A60" s="49">
        <v>498528000</v>
      </c>
      <c r="B60" s="53" t="s">
        <v>74</v>
      </c>
      <c r="C60" s="234" t="s">
        <v>173</v>
      </c>
      <c r="D60" s="51" t="s">
        <v>276</v>
      </c>
      <c r="E60" s="52" t="s">
        <v>277</v>
      </c>
      <c r="F60" s="155" t="str">
        <f t="shared" si="0"/>
        <v>-</v>
      </c>
      <c r="G60" s="232">
        <v>516</v>
      </c>
      <c r="H60" s="170"/>
      <c r="I60" s="170"/>
    </row>
    <row r="61" spans="1:9" ht="12.75" customHeight="1">
      <c r="A61" s="49">
        <v>498528100</v>
      </c>
      <c r="B61" s="53" t="s">
        <v>75</v>
      </c>
      <c r="C61" s="234" t="s">
        <v>174</v>
      </c>
      <c r="D61" s="51" t="s">
        <v>276</v>
      </c>
      <c r="E61" s="52" t="s">
        <v>277</v>
      </c>
      <c r="F61" s="155" t="str">
        <f t="shared" si="0"/>
        <v>-</v>
      </c>
      <c r="G61" s="232">
        <v>1129.5999999999999</v>
      </c>
      <c r="H61" s="170"/>
      <c r="I61" s="170"/>
    </row>
    <row r="62" spans="1:9" ht="12.75" customHeight="1">
      <c r="A62" s="49">
        <v>498527900</v>
      </c>
      <c r="B62" s="53" t="s">
        <v>73</v>
      </c>
      <c r="C62" s="234" t="s">
        <v>172</v>
      </c>
      <c r="D62" s="51" t="s">
        <v>276</v>
      </c>
      <c r="E62" s="52" t="s">
        <v>277</v>
      </c>
      <c r="F62" s="155" t="str">
        <f t="shared" si="0"/>
        <v>-</v>
      </c>
      <c r="G62" s="232">
        <v>341.6</v>
      </c>
      <c r="H62" s="170"/>
      <c r="I62" s="170"/>
    </row>
    <row r="63" spans="1:9" ht="12.75" customHeight="1">
      <c r="A63" s="49">
        <v>498529000</v>
      </c>
      <c r="B63" s="53" t="s">
        <v>79</v>
      </c>
      <c r="C63" s="234" t="s">
        <v>286</v>
      </c>
      <c r="D63" s="51" t="s">
        <v>276</v>
      </c>
      <c r="E63" s="52" t="s">
        <v>277</v>
      </c>
      <c r="F63" s="155" t="str">
        <f t="shared" si="0"/>
        <v>-</v>
      </c>
      <c r="G63" s="232">
        <v>1700.8</v>
      </c>
      <c r="H63" s="170"/>
      <c r="I63" s="170"/>
    </row>
    <row r="64" spans="1:9" ht="23.25" customHeight="1">
      <c r="A64" s="49">
        <v>498529300</v>
      </c>
      <c r="B64" s="53" t="s">
        <v>80</v>
      </c>
      <c r="C64" s="234" t="s">
        <v>82</v>
      </c>
      <c r="D64" s="51" t="s">
        <v>276</v>
      </c>
      <c r="E64" s="52" t="s">
        <v>277</v>
      </c>
      <c r="F64" s="155" t="str">
        <f t="shared" si="0"/>
        <v>-</v>
      </c>
      <c r="G64" s="232">
        <v>214.4</v>
      </c>
      <c r="H64" s="170"/>
      <c r="I64" s="170"/>
    </row>
    <row r="65" spans="1:9" ht="23.25" customHeight="1">
      <c r="A65" s="49">
        <v>498547300</v>
      </c>
      <c r="B65" s="53" t="s">
        <v>536</v>
      </c>
      <c r="C65" s="234" t="s">
        <v>82</v>
      </c>
      <c r="D65" s="51" t="s">
        <v>276</v>
      </c>
      <c r="E65" s="52" t="s">
        <v>277</v>
      </c>
      <c r="F65" s="155" t="str">
        <f t="shared" si="0"/>
        <v>-</v>
      </c>
      <c r="G65" s="232">
        <v>214.4</v>
      </c>
      <c r="H65" s="170"/>
      <c r="I65" s="170"/>
    </row>
    <row r="66" spans="1:9" ht="12.75" customHeight="1">
      <c r="A66" s="49">
        <v>498529800</v>
      </c>
      <c r="B66" s="53" t="s">
        <v>81</v>
      </c>
      <c r="C66" s="234" t="s">
        <v>85</v>
      </c>
      <c r="D66" s="51" t="s">
        <v>276</v>
      </c>
      <c r="E66" s="52" t="s">
        <v>277</v>
      </c>
      <c r="F66" s="155" t="str">
        <f t="shared" si="0"/>
        <v>-</v>
      </c>
      <c r="G66" s="232">
        <v>9603.2000000000007</v>
      </c>
      <c r="H66" s="170"/>
      <c r="I66" s="170"/>
    </row>
    <row r="67" spans="1:9" ht="12.75" customHeight="1">
      <c r="A67" s="49">
        <v>498534000</v>
      </c>
      <c r="B67" s="53" t="s">
        <v>146</v>
      </c>
      <c r="C67" s="234" t="s">
        <v>176</v>
      </c>
      <c r="D67" s="51" t="s">
        <v>276</v>
      </c>
      <c r="E67" s="52" t="s">
        <v>277</v>
      </c>
      <c r="F67" s="155" t="str">
        <f t="shared" si="0"/>
        <v>-</v>
      </c>
      <c r="G67" s="232">
        <v>440.8</v>
      </c>
      <c r="H67" s="170"/>
      <c r="I67" s="170"/>
    </row>
    <row r="68" spans="1:9" ht="12.75" customHeight="1">
      <c r="A68" s="49">
        <v>498534100</v>
      </c>
      <c r="B68" s="53" t="s">
        <v>147</v>
      </c>
      <c r="C68" s="234" t="s">
        <v>177</v>
      </c>
      <c r="D68" s="51" t="s">
        <v>276</v>
      </c>
      <c r="E68" s="52" t="s">
        <v>277</v>
      </c>
      <c r="F68" s="155" t="str">
        <f t="shared" si="0"/>
        <v>-</v>
      </c>
      <c r="G68" s="232">
        <v>440.8</v>
      </c>
      <c r="H68" s="170"/>
      <c r="I68" s="170"/>
    </row>
    <row r="69" spans="1:9" ht="12.75" customHeight="1">
      <c r="A69" s="49">
        <v>498533900</v>
      </c>
      <c r="B69" s="53" t="s">
        <v>145</v>
      </c>
      <c r="C69" s="234" t="s">
        <v>175</v>
      </c>
      <c r="D69" s="51" t="s">
        <v>276</v>
      </c>
      <c r="E69" s="52" t="s">
        <v>277</v>
      </c>
      <c r="F69" s="155" t="str">
        <f t="shared" si="0"/>
        <v>-</v>
      </c>
      <c r="G69" s="232">
        <v>440.8</v>
      </c>
      <c r="H69" s="170"/>
      <c r="I69" s="170"/>
    </row>
    <row r="70" spans="1:9" ht="12.75" customHeight="1">
      <c r="A70" s="49">
        <v>498534300</v>
      </c>
      <c r="B70" s="53" t="s">
        <v>151</v>
      </c>
      <c r="C70" s="234" t="s">
        <v>152</v>
      </c>
      <c r="D70" s="51" t="s">
        <v>276</v>
      </c>
      <c r="E70" s="52" t="s">
        <v>277</v>
      </c>
      <c r="F70" s="155" t="str">
        <f t="shared" ref="F70:F133" si="1">IFERROR(IF($G$2=0%,"-",ROUND(G70*(1-$G$2),2)),"по запросу")</f>
        <v>-</v>
      </c>
      <c r="G70" s="232">
        <v>8570.4</v>
      </c>
      <c r="H70" s="170"/>
      <c r="I70" s="170"/>
    </row>
    <row r="71" spans="1:9" ht="12.75" customHeight="1">
      <c r="A71" s="49">
        <v>498534400</v>
      </c>
      <c r="B71" s="53" t="s">
        <v>153</v>
      </c>
      <c r="C71" s="234" t="s">
        <v>154</v>
      </c>
      <c r="D71" s="51" t="s">
        <v>276</v>
      </c>
      <c r="E71" s="52" t="s">
        <v>277</v>
      </c>
      <c r="F71" s="155" t="str">
        <f t="shared" si="1"/>
        <v>-</v>
      </c>
      <c r="G71" s="232">
        <v>12211.2</v>
      </c>
      <c r="H71" s="170"/>
      <c r="I71" s="170"/>
    </row>
    <row r="72" spans="1:9" ht="12.75" customHeight="1">
      <c r="A72" s="49">
        <v>498534200</v>
      </c>
      <c r="B72" s="53" t="s">
        <v>150</v>
      </c>
      <c r="C72" s="234" t="s">
        <v>148</v>
      </c>
      <c r="D72" s="51" t="s">
        <v>276</v>
      </c>
      <c r="E72" s="52" t="s">
        <v>277</v>
      </c>
      <c r="F72" s="155" t="str">
        <f t="shared" si="1"/>
        <v>-</v>
      </c>
      <c r="G72" s="232">
        <v>6566.4</v>
      </c>
      <c r="H72" s="170"/>
      <c r="I72" s="170"/>
    </row>
    <row r="73" spans="1:9" ht="12.75" customHeight="1">
      <c r="A73" s="49">
        <v>498534600</v>
      </c>
      <c r="B73" s="53" t="s">
        <v>160</v>
      </c>
      <c r="C73" s="234" t="s">
        <v>159</v>
      </c>
      <c r="D73" s="51" t="s">
        <v>276</v>
      </c>
      <c r="E73" s="52" t="s">
        <v>277</v>
      </c>
      <c r="F73" s="155" t="str">
        <f t="shared" si="1"/>
        <v>-</v>
      </c>
      <c r="G73" s="232">
        <v>9529.6</v>
      </c>
      <c r="H73" s="170"/>
      <c r="I73" s="170"/>
    </row>
    <row r="74" spans="1:9" ht="14.25" customHeight="1">
      <c r="A74" s="49">
        <v>498534500</v>
      </c>
      <c r="B74" s="55" t="s">
        <v>157</v>
      </c>
      <c r="C74" s="234" t="s">
        <v>156</v>
      </c>
      <c r="D74" s="51" t="s">
        <v>276</v>
      </c>
      <c r="E74" s="52" t="s">
        <v>277</v>
      </c>
      <c r="F74" s="155" t="str">
        <f t="shared" si="1"/>
        <v>-</v>
      </c>
      <c r="G74" s="232">
        <v>8915.2000000000007</v>
      </c>
      <c r="H74" s="170"/>
      <c r="I74" s="170"/>
    </row>
    <row r="75" spans="1:9" ht="14.25" customHeight="1">
      <c r="A75" s="49">
        <v>498534700</v>
      </c>
      <c r="B75" s="53" t="s">
        <v>163</v>
      </c>
      <c r="C75" s="234" t="s">
        <v>104</v>
      </c>
      <c r="D75" s="51" t="s">
        <v>276</v>
      </c>
      <c r="E75" s="52" t="s">
        <v>277</v>
      </c>
      <c r="F75" s="155" t="str">
        <f t="shared" si="1"/>
        <v>-</v>
      </c>
      <c r="G75" s="232">
        <v>2470.4</v>
      </c>
      <c r="H75" s="170"/>
      <c r="I75" s="170"/>
    </row>
    <row r="76" spans="1:9" ht="12.75" customHeight="1">
      <c r="A76" s="49">
        <v>498534800</v>
      </c>
      <c r="B76" s="53" t="s">
        <v>161</v>
      </c>
      <c r="C76" s="234" t="s">
        <v>162</v>
      </c>
      <c r="D76" s="51" t="s">
        <v>276</v>
      </c>
      <c r="E76" s="52" t="s">
        <v>277</v>
      </c>
      <c r="F76" s="155" t="str">
        <f t="shared" si="1"/>
        <v>-</v>
      </c>
      <c r="G76" s="232">
        <v>3532</v>
      </c>
      <c r="H76" s="170"/>
      <c r="I76" s="170"/>
    </row>
    <row r="77" spans="1:9" ht="12.75" customHeight="1">
      <c r="A77" s="49">
        <v>498546800</v>
      </c>
      <c r="B77" s="53" t="s">
        <v>346</v>
      </c>
      <c r="C77" s="234" t="s">
        <v>604</v>
      </c>
      <c r="D77" s="51" t="s">
        <v>276</v>
      </c>
      <c r="E77" s="52" t="s">
        <v>277</v>
      </c>
      <c r="F77" s="155" t="str">
        <f t="shared" si="1"/>
        <v>-</v>
      </c>
      <c r="G77" s="232">
        <v>3006.4</v>
      </c>
      <c r="H77" s="170"/>
      <c r="I77" s="170"/>
    </row>
    <row r="78" spans="1:9" ht="12.75" customHeight="1">
      <c r="A78" s="49">
        <v>498534900</v>
      </c>
      <c r="B78" s="55" t="s">
        <v>165</v>
      </c>
      <c r="C78" s="234" t="s">
        <v>166</v>
      </c>
      <c r="D78" s="51" t="s">
        <v>276</v>
      </c>
      <c r="E78" s="52" t="s">
        <v>277</v>
      </c>
      <c r="F78" s="155" t="str">
        <f t="shared" si="1"/>
        <v>-</v>
      </c>
      <c r="G78" s="232">
        <v>321.60000000000002</v>
      </c>
      <c r="H78" s="170"/>
      <c r="I78" s="170"/>
    </row>
    <row r="79" spans="1:9" ht="12.75" customHeight="1">
      <c r="A79" s="49">
        <v>498535000</v>
      </c>
      <c r="B79" s="53" t="s">
        <v>167</v>
      </c>
      <c r="C79" s="234" t="s">
        <v>168</v>
      </c>
      <c r="D79" s="51" t="s">
        <v>276</v>
      </c>
      <c r="E79" s="52" t="s">
        <v>277</v>
      </c>
      <c r="F79" s="155" t="str">
        <f t="shared" si="1"/>
        <v>-</v>
      </c>
      <c r="G79" s="232">
        <v>504.8</v>
      </c>
      <c r="H79" s="170"/>
      <c r="I79" s="170"/>
    </row>
    <row r="80" spans="1:9" ht="12.75" customHeight="1">
      <c r="A80" s="49">
        <v>498547900</v>
      </c>
      <c r="B80" s="53" t="s">
        <v>531</v>
      </c>
      <c r="C80" s="234" t="s">
        <v>532</v>
      </c>
      <c r="D80" s="51" t="s">
        <v>276</v>
      </c>
      <c r="E80" s="52" t="s">
        <v>277</v>
      </c>
      <c r="F80" s="155" t="str">
        <f t="shared" si="1"/>
        <v>-</v>
      </c>
      <c r="G80" s="232">
        <v>416</v>
      </c>
      <c r="H80" s="170"/>
      <c r="I80" s="170"/>
    </row>
    <row r="81" spans="1:9" ht="12.75" customHeight="1">
      <c r="A81" s="49">
        <v>498546000</v>
      </c>
      <c r="B81" s="53" t="s">
        <v>538</v>
      </c>
      <c r="C81" s="234" t="s">
        <v>605</v>
      </c>
      <c r="D81" s="51" t="s">
        <v>276</v>
      </c>
      <c r="E81" s="52" t="s">
        <v>277</v>
      </c>
      <c r="F81" s="155" t="str">
        <f t="shared" si="1"/>
        <v>-</v>
      </c>
      <c r="G81" s="232">
        <v>1232.8</v>
      </c>
      <c r="H81" s="170"/>
      <c r="I81" s="170"/>
    </row>
    <row r="82" spans="1:9" ht="12.75" customHeight="1">
      <c r="A82" s="49">
        <v>498546100</v>
      </c>
      <c r="B82" s="53" t="s">
        <v>539</v>
      </c>
      <c r="C82" s="234" t="s">
        <v>606</v>
      </c>
      <c r="D82" s="51" t="s">
        <v>276</v>
      </c>
      <c r="E82" s="52" t="s">
        <v>277</v>
      </c>
      <c r="F82" s="155" t="str">
        <f t="shared" si="1"/>
        <v>-</v>
      </c>
      <c r="G82" s="232">
        <v>1248.8</v>
      </c>
      <c r="H82" s="170"/>
      <c r="I82" s="170"/>
    </row>
    <row r="83" spans="1:9" ht="12.75" customHeight="1">
      <c r="A83" s="49">
        <v>498546200</v>
      </c>
      <c r="B83" s="55" t="s">
        <v>544</v>
      </c>
      <c r="C83" s="234" t="s">
        <v>607</v>
      </c>
      <c r="D83" s="51" t="s">
        <v>276</v>
      </c>
      <c r="E83" s="52" t="s">
        <v>277</v>
      </c>
      <c r="F83" s="155" t="str">
        <f t="shared" si="1"/>
        <v>-</v>
      </c>
      <c r="G83" s="232" t="s">
        <v>614</v>
      </c>
      <c r="H83" s="170"/>
      <c r="I83" s="170"/>
    </row>
    <row r="84" spans="1:9" ht="12.75" customHeight="1">
      <c r="A84" s="49">
        <v>498546300</v>
      </c>
      <c r="B84" s="53" t="s">
        <v>549</v>
      </c>
      <c r="C84" s="234" t="s">
        <v>608</v>
      </c>
      <c r="D84" s="51" t="s">
        <v>276</v>
      </c>
      <c r="E84" s="52" t="s">
        <v>277</v>
      </c>
      <c r="F84" s="155" t="str">
        <f t="shared" si="1"/>
        <v>-</v>
      </c>
      <c r="G84" s="232">
        <v>228</v>
      </c>
      <c r="H84" s="170"/>
      <c r="I84" s="170"/>
    </row>
    <row r="85" spans="1:9" ht="12.75" customHeight="1">
      <c r="A85" s="49">
        <v>498547700</v>
      </c>
      <c r="B85" s="53" t="s">
        <v>552</v>
      </c>
      <c r="C85" s="234" t="s">
        <v>609</v>
      </c>
      <c r="D85" s="51" t="s">
        <v>276</v>
      </c>
      <c r="E85" s="52" t="s">
        <v>277</v>
      </c>
      <c r="F85" s="155" t="str">
        <f t="shared" si="1"/>
        <v>-</v>
      </c>
      <c r="G85" s="232">
        <v>569.6</v>
      </c>
      <c r="H85" s="170"/>
      <c r="I85" s="170"/>
    </row>
    <row r="86" spans="1:9" ht="12.75" customHeight="1">
      <c r="A86" s="49">
        <v>498543000</v>
      </c>
      <c r="B86" s="53" t="s">
        <v>406</v>
      </c>
      <c r="C86" s="234" t="s">
        <v>436</v>
      </c>
      <c r="D86" s="51" t="s">
        <v>276</v>
      </c>
      <c r="E86" s="52" t="s">
        <v>277</v>
      </c>
      <c r="F86" s="155" t="str">
        <f t="shared" si="1"/>
        <v>-</v>
      </c>
      <c r="G86" s="232">
        <v>1929.6</v>
      </c>
      <c r="H86" s="170"/>
      <c r="I86" s="170"/>
    </row>
    <row r="87" spans="1:9" ht="12.75" customHeight="1">
      <c r="A87" s="49">
        <v>498543100</v>
      </c>
      <c r="B87" s="53" t="s">
        <v>407</v>
      </c>
      <c r="C87" s="234" t="s">
        <v>437</v>
      </c>
      <c r="D87" s="51" t="s">
        <v>276</v>
      </c>
      <c r="E87" s="52" t="s">
        <v>277</v>
      </c>
      <c r="F87" s="155" t="str">
        <f t="shared" si="1"/>
        <v>-</v>
      </c>
      <c r="G87" s="232">
        <v>1660.8</v>
      </c>
      <c r="H87" s="170"/>
      <c r="I87" s="170"/>
    </row>
    <row r="88" spans="1:9" ht="12.75" customHeight="1">
      <c r="A88" s="49">
        <v>498543200</v>
      </c>
      <c r="B88" s="53" t="s">
        <v>408</v>
      </c>
      <c r="C88" s="234" t="s">
        <v>438</v>
      </c>
      <c r="D88" s="51" t="s">
        <v>276</v>
      </c>
      <c r="E88" s="52" t="s">
        <v>277</v>
      </c>
      <c r="F88" s="155" t="str">
        <f t="shared" si="1"/>
        <v>-</v>
      </c>
      <c r="G88" s="232">
        <v>1192.8</v>
      </c>
      <c r="H88" s="170"/>
      <c r="I88" s="170"/>
    </row>
    <row r="89" spans="1:9" ht="12.75" customHeight="1">
      <c r="A89" s="49">
        <v>498543300</v>
      </c>
      <c r="B89" s="53" t="s">
        <v>409</v>
      </c>
      <c r="C89" s="234" t="s">
        <v>21</v>
      </c>
      <c r="D89" s="51" t="s">
        <v>276</v>
      </c>
      <c r="E89" s="52" t="s">
        <v>277</v>
      </c>
      <c r="F89" s="155" t="str">
        <f t="shared" si="1"/>
        <v>-</v>
      </c>
      <c r="G89" s="232">
        <v>235.2</v>
      </c>
      <c r="H89" s="170"/>
      <c r="I89" s="170"/>
    </row>
    <row r="90" spans="1:9" ht="12.75" customHeight="1">
      <c r="A90" s="49">
        <v>498543400</v>
      </c>
      <c r="B90" s="53" t="s">
        <v>410</v>
      </c>
      <c r="C90" s="234" t="s">
        <v>25</v>
      </c>
      <c r="D90" s="51" t="s">
        <v>276</v>
      </c>
      <c r="E90" s="52" t="s">
        <v>277</v>
      </c>
      <c r="F90" s="155" t="str">
        <f t="shared" si="1"/>
        <v>-</v>
      </c>
      <c r="G90" s="232">
        <v>1557.6</v>
      </c>
      <c r="H90" s="170"/>
      <c r="I90" s="170"/>
    </row>
    <row r="91" spans="1:9" ht="12.75" customHeight="1">
      <c r="A91" s="49">
        <v>498543500</v>
      </c>
      <c r="B91" s="53" t="s">
        <v>411</v>
      </c>
      <c r="C91" s="234" t="s">
        <v>11</v>
      </c>
      <c r="D91" s="51" t="s">
        <v>276</v>
      </c>
      <c r="E91" s="52" t="s">
        <v>277</v>
      </c>
      <c r="F91" s="155" t="str">
        <f t="shared" si="1"/>
        <v>-</v>
      </c>
      <c r="G91" s="232">
        <v>156</v>
      </c>
      <c r="H91" s="170"/>
      <c r="I91" s="170"/>
    </row>
    <row r="92" spans="1:9" ht="12.75" customHeight="1">
      <c r="A92" s="49">
        <v>498543600</v>
      </c>
      <c r="B92" s="53" t="s">
        <v>412</v>
      </c>
      <c r="C92" s="234" t="s">
        <v>439</v>
      </c>
      <c r="D92" s="51" t="s">
        <v>276</v>
      </c>
      <c r="E92" s="52" t="s">
        <v>277</v>
      </c>
      <c r="F92" s="155" t="str">
        <f t="shared" si="1"/>
        <v>-</v>
      </c>
      <c r="G92" s="232">
        <v>156</v>
      </c>
      <c r="H92" s="170"/>
      <c r="I92" s="170"/>
    </row>
    <row r="93" spans="1:9" ht="12.75" customHeight="1">
      <c r="A93" s="49">
        <v>498543700</v>
      </c>
      <c r="B93" s="53" t="s">
        <v>413</v>
      </c>
      <c r="C93" s="234" t="s">
        <v>440</v>
      </c>
      <c r="D93" s="51" t="s">
        <v>276</v>
      </c>
      <c r="E93" s="52" t="s">
        <v>277</v>
      </c>
      <c r="F93" s="155" t="str">
        <f t="shared" si="1"/>
        <v>-</v>
      </c>
      <c r="G93" s="232">
        <v>7752.8</v>
      </c>
      <c r="H93" s="170"/>
      <c r="I93" s="170"/>
    </row>
    <row r="94" spans="1:9" ht="12.75" customHeight="1">
      <c r="A94" s="49">
        <v>498543800</v>
      </c>
      <c r="B94" s="55" t="s">
        <v>414</v>
      </c>
      <c r="C94" s="234" t="s">
        <v>22</v>
      </c>
      <c r="D94" s="51" t="s">
        <v>276</v>
      </c>
      <c r="E94" s="52" t="s">
        <v>277</v>
      </c>
      <c r="F94" s="155" t="str">
        <f t="shared" si="1"/>
        <v>-</v>
      </c>
      <c r="G94" s="232">
        <v>1298.4000000000001</v>
      </c>
      <c r="H94" s="170"/>
      <c r="I94" s="170"/>
    </row>
    <row r="95" spans="1:9" ht="12.75" customHeight="1">
      <c r="A95" s="49">
        <v>498543900</v>
      </c>
      <c r="B95" s="53" t="s">
        <v>415</v>
      </c>
      <c r="C95" s="234" t="s">
        <v>86</v>
      </c>
      <c r="D95" s="51" t="s">
        <v>276</v>
      </c>
      <c r="E95" s="52" t="s">
        <v>277</v>
      </c>
      <c r="F95" s="155" t="str">
        <f t="shared" si="1"/>
        <v>-</v>
      </c>
      <c r="G95" s="232">
        <v>50.4</v>
      </c>
      <c r="H95" s="170"/>
      <c r="I95" s="170"/>
    </row>
    <row r="96" spans="1:9" ht="12.75" customHeight="1">
      <c r="A96" s="49">
        <v>498544000</v>
      </c>
      <c r="B96" s="53" t="s">
        <v>416</v>
      </c>
      <c r="C96" s="234" t="s">
        <v>441</v>
      </c>
      <c r="D96" s="51" t="s">
        <v>276</v>
      </c>
      <c r="E96" s="52" t="s">
        <v>277</v>
      </c>
      <c r="F96" s="155" t="str">
        <f t="shared" si="1"/>
        <v>-</v>
      </c>
      <c r="G96" s="232">
        <v>50.4</v>
      </c>
      <c r="H96" s="170"/>
      <c r="I96" s="170"/>
    </row>
    <row r="97" spans="1:9" ht="12.75" customHeight="1">
      <c r="A97" s="49">
        <v>498544100</v>
      </c>
      <c r="B97" s="53" t="s">
        <v>417</v>
      </c>
      <c r="C97" s="234" t="s">
        <v>442</v>
      </c>
      <c r="D97" s="51" t="s">
        <v>276</v>
      </c>
      <c r="E97" s="52" t="s">
        <v>277</v>
      </c>
      <c r="F97" s="155" t="str">
        <f t="shared" si="1"/>
        <v>-</v>
      </c>
      <c r="G97" s="232">
        <v>208.8</v>
      </c>
      <c r="H97" s="170"/>
      <c r="I97" s="170"/>
    </row>
    <row r="98" spans="1:9" ht="12.75" customHeight="1">
      <c r="A98" s="49">
        <v>498544200</v>
      </c>
      <c r="B98" s="53" t="s">
        <v>418</v>
      </c>
      <c r="C98" s="234" t="s">
        <v>612</v>
      </c>
      <c r="D98" s="51" t="s">
        <v>276</v>
      </c>
      <c r="E98" s="52" t="s">
        <v>277</v>
      </c>
      <c r="F98" s="155" t="str">
        <f t="shared" si="1"/>
        <v>-</v>
      </c>
      <c r="G98" s="232">
        <v>309.60000000000002</v>
      </c>
      <c r="H98" s="170"/>
      <c r="I98" s="170"/>
    </row>
    <row r="99" spans="1:9" ht="12.75" customHeight="1">
      <c r="A99" s="49">
        <v>498544300</v>
      </c>
      <c r="B99" s="53" t="s">
        <v>419</v>
      </c>
      <c r="C99" s="234" t="s">
        <v>443</v>
      </c>
      <c r="D99" s="51" t="s">
        <v>276</v>
      </c>
      <c r="E99" s="52" t="s">
        <v>277</v>
      </c>
      <c r="F99" s="155" t="str">
        <f t="shared" si="1"/>
        <v>-</v>
      </c>
      <c r="G99" s="232">
        <v>285.60000000000002</v>
      </c>
      <c r="H99" s="170"/>
      <c r="I99" s="170"/>
    </row>
    <row r="100" spans="1:9" ht="12.75" customHeight="1">
      <c r="A100" s="49">
        <v>498544400</v>
      </c>
      <c r="B100" s="53" t="s">
        <v>420</v>
      </c>
      <c r="C100" s="234" t="s">
        <v>40</v>
      </c>
      <c r="D100" s="51" t="s">
        <v>276</v>
      </c>
      <c r="E100" s="52" t="s">
        <v>277</v>
      </c>
      <c r="F100" s="155" t="str">
        <f t="shared" si="1"/>
        <v>-</v>
      </c>
      <c r="G100" s="232">
        <v>156</v>
      </c>
      <c r="H100" s="170"/>
      <c r="I100" s="170"/>
    </row>
    <row r="101" spans="1:9" ht="12.75" customHeight="1">
      <c r="A101" s="49">
        <v>498544500</v>
      </c>
      <c r="B101" s="53" t="s">
        <v>421</v>
      </c>
      <c r="C101" s="234" t="s">
        <v>217</v>
      </c>
      <c r="D101" s="51" t="s">
        <v>276</v>
      </c>
      <c r="E101" s="52" t="s">
        <v>277</v>
      </c>
      <c r="F101" s="155" t="str">
        <f t="shared" si="1"/>
        <v>-</v>
      </c>
      <c r="G101" s="232">
        <v>105.6</v>
      </c>
      <c r="H101" s="170"/>
      <c r="I101" s="170"/>
    </row>
    <row r="102" spans="1:9" ht="12.75" customHeight="1">
      <c r="A102" s="49">
        <v>498544600</v>
      </c>
      <c r="B102" s="53" t="s">
        <v>422</v>
      </c>
      <c r="C102" s="234" t="s">
        <v>444</v>
      </c>
      <c r="D102" s="51" t="s">
        <v>276</v>
      </c>
      <c r="E102" s="52" t="s">
        <v>277</v>
      </c>
      <c r="F102" s="155" t="str">
        <f t="shared" si="1"/>
        <v>-</v>
      </c>
      <c r="G102" s="232">
        <v>518.4</v>
      </c>
      <c r="H102" s="170"/>
      <c r="I102" s="170"/>
    </row>
    <row r="103" spans="1:9" ht="12.75" customHeight="1">
      <c r="A103" s="49">
        <v>498544700</v>
      </c>
      <c r="B103" s="53" t="s">
        <v>423</v>
      </c>
      <c r="C103" s="234" t="s">
        <v>445</v>
      </c>
      <c r="D103" s="51" t="s">
        <v>276</v>
      </c>
      <c r="E103" s="52" t="s">
        <v>277</v>
      </c>
      <c r="F103" s="155" t="str">
        <f t="shared" si="1"/>
        <v>-</v>
      </c>
      <c r="G103" s="232">
        <v>777.6</v>
      </c>
      <c r="H103" s="170"/>
      <c r="I103" s="170"/>
    </row>
    <row r="104" spans="1:9" ht="12.75" customHeight="1">
      <c r="A104" s="49">
        <v>498544800</v>
      </c>
      <c r="B104" s="53" t="s">
        <v>424</v>
      </c>
      <c r="C104" s="234" t="s">
        <v>446</v>
      </c>
      <c r="D104" s="51" t="s">
        <v>276</v>
      </c>
      <c r="E104" s="52" t="s">
        <v>277</v>
      </c>
      <c r="F104" s="155" t="str">
        <f t="shared" si="1"/>
        <v>-</v>
      </c>
      <c r="G104" s="232">
        <v>259.2</v>
      </c>
      <c r="H104" s="170"/>
      <c r="I104" s="170"/>
    </row>
    <row r="105" spans="1:9" ht="12.75" customHeight="1">
      <c r="A105" s="49">
        <v>498544900</v>
      </c>
      <c r="B105" s="53" t="s">
        <v>425</v>
      </c>
      <c r="C105" s="234" t="s">
        <v>447</v>
      </c>
      <c r="D105" s="51" t="s">
        <v>276</v>
      </c>
      <c r="E105" s="52" t="s">
        <v>277</v>
      </c>
      <c r="F105" s="155" t="str">
        <f t="shared" si="1"/>
        <v>-</v>
      </c>
      <c r="G105" s="232">
        <v>259.2</v>
      </c>
      <c r="H105" s="170"/>
      <c r="I105" s="170"/>
    </row>
    <row r="106" spans="1:9" ht="12.75" customHeight="1">
      <c r="A106" s="49">
        <v>498545000</v>
      </c>
      <c r="B106" s="53" t="s">
        <v>426</v>
      </c>
      <c r="C106" s="234" t="s">
        <v>448</v>
      </c>
      <c r="D106" s="51" t="s">
        <v>276</v>
      </c>
      <c r="E106" s="52" t="s">
        <v>277</v>
      </c>
      <c r="F106" s="155" t="str">
        <f t="shared" si="1"/>
        <v>-</v>
      </c>
      <c r="G106" s="232">
        <v>518.4</v>
      </c>
      <c r="H106" s="170"/>
      <c r="I106" s="170"/>
    </row>
    <row r="107" spans="1:9" ht="12.75" customHeight="1">
      <c r="A107" s="49">
        <v>498545100</v>
      </c>
      <c r="B107" s="53" t="s">
        <v>427</v>
      </c>
      <c r="C107" s="234" t="s">
        <v>449</v>
      </c>
      <c r="D107" s="51" t="s">
        <v>276</v>
      </c>
      <c r="E107" s="52" t="s">
        <v>277</v>
      </c>
      <c r="F107" s="155" t="str">
        <f t="shared" si="1"/>
        <v>-</v>
      </c>
      <c r="G107" s="232">
        <v>518.4</v>
      </c>
      <c r="H107" s="170"/>
      <c r="I107" s="170"/>
    </row>
    <row r="108" spans="1:9" ht="12.75" customHeight="1">
      <c r="A108" s="49">
        <v>498545200</v>
      </c>
      <c r="B108" s="54" t="s">
        <v>428</v>
      </c>
      <c r="C108" s="234" t="s">
        <v>450</v>
      </c>
      <c r="D108" s="51" t="s">
        <v>276</v>
      </c>
      <c r="E108" s="52" t="s">
        <v>277</v>
      </c>
      <c r="F108" s="155" t="str">
        <f t="shared" si="1"/>
        <v>-</v>
      </c>
      <c r="G108" s="232">
        <v>2076</v>
      </c>
      <c r="H108" s="170"/>
      <c r="I108" s="170"/>
    </row>
    <row r="109" spans="1:9">
      <c r="A109" s="49">
        <v>498545300</v>
      </c>
      <c r="B109" s="53" t="s">
        <v>429</v>
      </c>
      <c r="C109" s="234" t="s">
        <v>208</v>
      </c>
      <c r="D109" s="51" t="s">
        <v>276</v>
      </c>
      <c r="E109" s="52" t="s">
        <v>277</v>
      </c>
      <c r="F109" s="155" t="str">
        <f t="shared" si="1"/>
        <v>-</v>
      </c>
      <c r="G109" s="232">
        <v>777.6</v>
      </c>
      <c r="H109" s="170"/>
      <c r="I109" s="170"/>
    </row>
    <row r="110" spans="1:9">
      <c r="A110" s="49">
        <v>498545400</v>
      </c>
      <c r="B110" s="53" t="s">
        <v>430</v>
      </c>
      <c r="C110" s="234" t="s">
        <v>46</v>
      </c>
      <c r="D110" s="51" t="s">
        <v>276</v>
      </c>
      <c r="E110" s="52" t="s">
        <v>277</v>
      </c>
      <c r="F110" s="155" t="str">
        <f t="shared" si="1"/>
        <v>-</v>
      </c>
      <c r="G110" s="232">
        <v>415.2</v>
      </c>
      <c r="H110" s="170"/>
      <c r="I110" s="170"/>
    </row>
    <row r="111" spans="1:9">
      <c r="A111" s="49">
        <v>498545500</v>
      </c>
      <c r="B111" s="53" t="s">
        <v>431</v>
      </c>
      <c r="C111" s="234" t="s">
        <v>451</v>
      </c>
      <c r="D111" s="51" t="s">
        <v>276</v>
      </c>
      <c r="E111" s="52" t="s">
        <v>277</v>
      </c>
      <c r="F111" s="155" t="str">
        <f t="shared" si="1"/>
        <v>-</v>
      </c>
      <c r="G111" s="232">
        <v>290.39999999999998</v>
      </c>
      <c r="H111" s="170"/>
      <c r="I111" s="170"/>
    </row>
    <row r="112" spans="1:9">
      <c r="A112" s="49">
        <v>498545600</v>
      </c>
      <c r="B112" s="53" t="s">
        <v>432</v>
      </c>
      <c r="C112" s="234" t="s">
        <v>452</v>
      </c>
      <c r="D112" s="51" t="s">
        <v>276</v>
      </c>
      <c r="E112" s="52" t="s">
        <v>277</v>
      </c>
      <c r="F112" s="155" t="str">
        <f t="shared" si="1"/>
        <v>-</v>
      </c>
      <c r="G112" s="232">
        <v>309.60000000000002</v>
      </c>
      <c r="H112" s="170"/>
      <c r="I112" s="170"/>
    </row>
    <row r="113" spans="1:9">
      <c r="A113" s="49">
        <v>498545700</v>
      </c>
      <c r="B113" s="53" t="s">
        <v>433</v>
      </c>
      <c r="C113" s="234" t="s">
        <v>453</v>
      </c>
      <c r="D113" s="51" t="s">
        <v>276</v>
      </c>
      <c r="E113" s="52" t="s">
        <v>277</v>
      </c>
      <c r="F113" s="155" t="str">
        <f t="shared" si="1"/>
        <v>-</v>
      </c>
      <c r="G113" s="232">
        <v>50.4</v>
      </c>
      <c r="H113" s="170"/>
      <c r="I113" s="170"/>
    </row>
    <row r="114" spans="1:9">
      <c r="A114" s="49">
        <v>498545800</v>
      </c>
      <c r="B114" s="53" t="s">
        <v>434</v>
      </c>
      <c r="C114" s="234" t="s">
        <v>454</v>
      </c>
      <c r="D114" s="51" t="s">
        <v>276</v>
      </c>
      <c r="E114" s="52" t="s">
        <v>277</v>
      </c>
      <c r="F114" s="155" t="str">
        <f t="shared" si="1"/>
        <v>-</v>
      </c>
      <c r="G114" s="232">
        <v>50.4</v>
      </c>
      <c r="H114" s="170"/>
      <c r="I114" s="170"/>
    </row>
    <row r="115" spans="1:9">
      <c r="A115" s="49">
        <v>498545900</v>
      </c>
      <c r="B115" s="53" t="s">
        <v>435</v>
      </c>
      <c r="C115" s="234" t="s">
        <v>455</v>
      </c>
      <c r="D115" s="51" t="s">
        <v>276</v>
      </c>
      <c r="E115" s="52" t="s">
        <v>277</v>
      </c>
      <c r="F115" s="155" t="str">
        <f t="shared" si="1"/>
        <v>-</v>
      </c>
      <c r="G115" s="232">
        <v>50.4</v>
      </c>
      <c r="H115" s="170"/>
      <c r="I115" s="170"/>
    </row>
    <row r="116" spans="1:9">
      <c r="A116" s="49">
        <v>498539800</v>
      </c>
      <c r="B116" s="53" t="s">
        <v>372</v>
      </c>
      <c r="C116" s="234" t="s">
        <v>348</v>
      </c>
      <c r="D116" s="51" t="s">
        <v>276</v>
      </c>
      <c r="E116" s="52" t="s">
        <v>277</v>
      </c>
      <c r="F116" s="155" t="str">
        <f t="shared" si="1"/>
        <v>-</v>
      </c>
      <c r="G116" s="232">
        <v>1608.8</v>
      </c>
      <c r="H116" s="170"/>
      <c r="I116" s="170"/>
    </row>
    <row r="117" spans="1:9">
      <c r="A117" s="49">
        <v>498539900</v>
      </c>
      <c r="B117" s="53" t="s">
        <v>373</v>
      </c>
      <c r="C117" s="234" t="s">
        <v>349</v>
      </c>
      <c r="D117" s="51" t="s">
        <v>276</v>
      </c>
      <c r="E117" s="52" t="s">
        <v>277</v>
      </c>
      <c r="F117" s="155" t="str">
        <f t="shared" si="1"/>
        <v>-</v>
      </c>
      <c r="G117" s="232">
        <v>1608.8</v>
      </c>
      <c r="H117" s="170"/>
      <c r="I117" s="170"/>
    </row>
    <row r="118" spans="1:9">
      <c r="A118" s="49">
        <v>498540000</v>
      </c>
      <c r="B118" s="53" t="s">
        <v>374</v>
      </c>
      <c r="C118" s="234" t="s">
        <v>605</v>
      </c>
      <c r="D118" s="51" t="s">
        <v>276</v>
      </c>
      <c r="E118" s="52" t="s">
        <v>277</v>
      </c>
      <c r="F118" s="155" t="str">
        <f t="shared" si="1"/>
        <v>-</v>
      </c>
      <c r="G118" s="232">
        <v>1399.2</v>
      </c>
      <c r="H118" s="170"/>
      <c r="I118" s="170"/>
    </row>
    <row r="119" spans="1:9">
      <c r="A119" s="49">
        <v>498540100</v>
      </c>
      <c r="B119" s="53" t="s">
        <v>375</v>
      </c>
      <c r="C119" s="234" t="s">
        <v>606</v>
      </c>
      <c r="D119" s="51" t="s">
        <v>276</v>
      </c>
      <c r="E119" s="52" t="s">
        <v>277</v>
      </c>
      <c r="F119" s="155" t="str">
        <f t="shared" si="1"/>
        <v>-</v>
      </c>
      <c r="G119" s="232">
        <v>1348.8</v>
      </c>
      <c r="H119" s="170"/>
      <c r="I119" s="170"/>
    </row>
    <row r="120" spans="1:9">
      <c r="A120" s="49">
        <v>498540200</v>
      </c>
      <c r="B120" s="53" t="s">
        <v>376</v>
      </c>
      <c r="C120" s="234" t="s">
        <v>350</v>
      </c>
      <c r="D120" s="51" t="s">
        <v>276</v>
      </c>
      <c r="E120" s="52" t="s">
        <v>277</v>
      </c>
      <c r="F120" s="155" t="str">
        <f t="shared" si="1"/>
        <v>-</v>
      </c>
      <c r="G120" s="232">
        <v>156</v>
      </c>
      <c r="H120" s="170"/>
      <c r="I120" s="170"/>
    </row>
    <row r="121" spans="1:9">
      <c r="A121" s="49">
        <v>498540300</v>
      </c>
      <c r="B121" s="53" t="s">
        <v>377</v>
      </c>
      <c r="C121" s="234" t="s">
        <v>351</v>
      </c>
      <c r="D121" s="51" t="s">
        <v>276</v>
      </c>
      <c r="E121" s="52" t="s">
        <v>277</v>
      </c>
      <c r="F121" s="155" t="str">
        <f t="shared" si="1"/>
        <v>-</v>
      </c>
      <c r="G121" s="232">
        <v>182.4</v>
      </c>
      <c r="H121" s="170"/>
      <c r="I121" s="170"/>
    </row>
    <row r="122" spans="1:9" ht="25.5">
      <c r="A122" s="49">
        <v>498540400</v>
      </c>
      <c r="B122" s="53" t="s">
        <v>378</v>
      </c>
      <c r="C122" s="234" t="s">
        <v>352</v>
      </c>
      <c r="D122" s="51" t="s">
        <v>276</v>
      </c>
      <c r="E122" s="52" t="s">
        <v>277</v>
      </c>
      <c r="F122" s="155" t="str">
        <f t="shared" si="1"/>
        <v>-</v>
      </c>
      <c r="G122" s="232">
        <v>7389.6</v>
      </c>
      <c r="H122" s="170"/>
      <c r="I122" s="170"/>
    </row>
    <row r="123" spans="1:9">
      <c r="A123" s="49">
        <v>498540500</v>
      </c>
      <c r="B123" s="53" t="s">
        <v>379</v>
      </c>
      <c r="C123" s="234" t="s">
        <v>353</v>
      </c>
      <c r="D123" s="51" t="s">
        <v>276</v>
      </c>
      <c r="E123" s="52" t="s">
        <v>277</v>
      </c>
      <c r="F123" s="155" t="str">
        <f t="shared" si="1"/>
        <v>-</v>
      </c>
      <c r="G123" s="232">
        <v>813.6</v>
      </c>
      <c r="H123" s="170"/>
      <c r="I123" s="170"/>
    </row>
    <row r="124" spans="1:9">
      <c r="A124" s="49">
        <v>498540600</v>
      </c>
      <c r="B124" s="53" t="s">
        <v>380</v>
      </c>
      <c r="C124" s="234" t="s">
        <v>354</v>
      </c>
      <c r="D124" s="51" t="s">
        <v>276</v>
      </c>
      <c r="E124" s="52" t="s">
        <v>277</v>
      </c>
      <c r="F124" s="155" t="str">
        <f t="shared" si="1"/>
        <v>-</v>
      </c>
      <c r="G124" s="232">
        <v>158.4</v>
      </c>
      <c r="H124" s="170"/>
      <c r="I124" s="170"/>
    </row>
    <row r="125" spans="1:9">
      <c r="A125" s="49">
        <v>498540700</v>
      </c>
      <c r="B125" s="53" t="s">
        <v>381</v>
      </c>
      <c r="C125" s="234" t="s">
        <v>195</v>
      </c>
      <c r="D125" s="51" t="s">
        <v>276</v>
      </c>
      <c r="E125" s="52" t="s">
        <v>277</v>
      </c>
      <c r="F125" s="155" t="str">
        <f t="shared" si="1"/>
        <v>-</v>
      </c>
      <c r="G125" s="232">
        <v>1557.6</v>
      </c>
      <c r="H125" s="170"/>
      <c r="I125" s="170"/>
    </row>
    <row r="126" spans="1:9">
      <c r="A126" s="49">
        <v>498540800</v>
      </c>
      <c r="B126" s="53" t="s">
        <v>382</v>
      </c>
      <c r="C126" s="234" t="s">
        <v>355</v>
      </c>
      <c r="D126" s="51" t="s">
        <v>276</v>
      </c>
      <c r="E126" s="52" t="s">
        <v>277</v>
      </c>
      <c r="F126" s="155" t="str">
        <f t="shared" si="1"/>
        <v>-</v>
      </c>
      <c r="G126" s="232">
        <v>129.6</v>
      </c>
      <c r="H126" s="170"/>
      <c r="I126" s="170"/>
    </row>
    <row r="127" spans="1:9">
      <c r="A127" s="49">
        <v>498540900</v>
      </c>
      <c r="B127" s="53" t="s">
        <v>383</v>
      </c>
      <c r="C127" s="234" t="s">
        <v>356</v>
      </c>
      <c r="D127" s="51" t="s">
        <v>276</v>
      </c>
      <c r="E127" s="52" t="s">
        <v>277</v>
      </c>
      <c r="F127" s="155" t="str">
        <f t="shared" si="1"/>
        <v>-</v>
      </c>
      <c r="G127" s="232">
        <v>536.79999999999995</v>
      </c>
      <c r="H127" s="170"/>
      <c r="I127" s="170"/>
    </row>
    <row r="128" spans="1:9">
      <c r="A128" s="49">
        <v>498541000</v>
      </c>
      <c r="B128" s="55" t="s">
        <v>384</v>
      </c>
      <c r="C128" s="234" t="s">
        <v>607</v>
      </c>
      <c r="D128" s="51" t="s">
        <v>276</v>
      </c>
      <c r="E128" s="52" t="s">
        <v>277</v>
      </c>
      <c r="F128" s="155" t="str">
        <f t="shared" si="1"/>
        <v>-</v>
      </c>
      <c r="G128" s="232">
        <v>2246.4</v>
      </c>
      <c r="H128" s="170"/>
      <c r="I128" s="170"/>
    </row>
    <row r="129" spans="1:9">
      <c r="A129" s="49">
        <v>498541100</v>
      </c>
      <c r="B129" s="53" t="s">
        <v>385</v>
      </c>
      <c r="C129" s="234" t="s">
        <v>357</v>
      </c>
      <c r="D129" s="51" t="s">
        <v>276</v>
      </c>
      <c r="E129" s="52" t="s">
        <v>277</v>
      </c>
      <c r="F129" s="155" t="str">
        <f t="shared" si="1"/>
        <v>-</v>
      </c>
      <c r="G129" s="232">
        <v>1036.8</v>
      </c>
      <c r="H129" s="170"/>
      <c r="I129" s="170"/>
    </row>
    <row r="130" spans="1:9">
      <c r="A130" s="49">
        <v>498541200</v>
      </c>
      <c r="B130" s="53" t="s">
        <v>386</v>
      </c>
      <c r="C130" s="234" t="s">
        <v>358</v>
      </c>
      <c r="D130" s="51" t="s">
        <v>276</v>
      </c>
      <c r="E130" s="52" t="s">
        <v>277</v>
      </c>
      <c r="F130" s="155" t="str">
        <f t="shared" si="1"/>
        <v>-</v>
      </c>
      <c r="G130" s="232">
        <v>777.6</v>
      </c>
      <c r="H130" s="170"/>
      <c r="I130" s="170"/>
    </row>
    <row r="131" spans="1:9">
      <c r="A131" s="49">
        <v>498541300</v>
      </c>
      <c r="B131" s="53" t="s">
        <v>387</v>
      </c>
      <c r="C131" s="234" t="s">
        <v>608</v>
      </c>
      <c r="D131" s="51" t="s">
        <v>276</v>
      </c>
      <c r="E131" s="52" t="s">
        <v>277</v>
      </c>
      <c r="F131" s="155" t="str">
        <f t="shared" si="1"/>
        <v>-</v>
      </c>
      <c r="G131" s="232">
        <v>259.2</v>
      </c>
      <c r="H131" s="170"/>
      <c r="I131" s="170"/>
    </row>
    <row r="132" spans="1:9">
      <c r="A132" s="49">
        <v>498541400</v>
      </c>
      <c r="B132" s="53" t="s">
        <v>388</v>
      </c>
      <c r="C132" s="234" t="s">
        <v>202</v>
      </c>
      <c r="D132" s="51" t="s">
        <v>276</v>
      </c>
      <c r="E132" s="52" t="s">
        <v>277</v>
      </c>
      <c r="F132" s="155" t="str">
        <f t="shared" si="1"/>
        <v>-</v>
      </c>
      <c r="G132" s="232">
        <v>180</v>
      </c>
      <c r="H132" s="170"/>
      <c r="I132" s="170"/>
    </row>
    <row r="133" spans="1:9">
      <c r="A133" s="49">
        <v>498541500</v>
      </c>
      <c r="B133" s="53" t="s">
        <v>389</v>
      </c>
      <c r="C133" s="234" t="s">
        <v>609</v>
      </c>
      <c r="D133" s="51" t="s">
        <v>276</v>
      </c>
      <c r="E133" s="52" t="s">
        <v>277</v>
      </c>
      <c r="F133" s="155" t="str">
        <f t="shared" si="1"/>
        <v>-</v>
      </c>
      <c r="G133" s="232">
        <v>674.4</v>
      </c>
      <c r="H133" s="170"/>
      <c r="I133" s="170"/>
    </row>
    <row r="134" spans="1:9">
      <c r="A134" s="49">
        <v>498541600</v>
      </c>
      <c r="B134" s="53" t="s">
        <v>390</v>
      </c>
      <c r="C134" s="234" t="s">
        <v>359</v>
      </c>
      <c r="D134" s="51" t="s">
        <v>276</v>
      </c>
      <c r="E134" s="52" t="s">
        <v>277</v>
      </c>
      <c r="F134" s="155" t="str">
        <f t="shared" ref="F134:F192" si="2">IFERROR(IF($G$2=0%,"-",ROUND(G134*(1-$G$2),2)),"по запросу")</f>
        <v>-</v>
      </c>
      <c r="G134" s="232">
        <v>259.2</v>
      </c>
      <c r="H134" s="170"/>
      <c r="I134" s="170"/>
    </row>
    <row r="135" spans="1:9">
      <c r="A135" s="49">
        <v>498541700</v>
      </c>
      <c r="B135" s="53" t="s">
        <v>391</v>
      </c>
      <c r="C135" s="234" t="s">
        <v>360</v>
      </c>
      <c r="D135" s="51" t="s">
        <v>276</v>
      </c>
      <c r="E135" s="52" t="s">
        <v>277</v>
      </c>
      <c r="F135" s="155" t="str">
        <f t="shared" si="2"/>
        <v>-</v>
      </c>
      <c r="G135" s="232">
        <v>674.4</v>
      </c>
      <c r="H135" s="170"/>
      <c r="I135" s="170"/>
    </row>
    <row r="136" spans="1:9">
      <c r="A136" s="49">
        <v>498541800</v>
      </c>
      <c r="B136" s="53" t="s">
        <v>392</v>
      </c>
      <c r="C136" s="234" t="s">
        <v>361</v>
      </c>
      <c r="D136" s="51" t="s">
        <v>276</v>
      </c>
      <c r="E136" s="52" t="s">
        <v>277</v>
      </c>
      <c r="F136" s="155" t="str">
        <f t="shared" si="2"/>
        <v>-</v>
      </c>
      <c r="G136" s="232">
        <v>58.4</v>
      </c>
      <c r="H136" s="170"/>
      <c r="I136" s="170"/>
    </row>
    <row r="137" spans="1:9">
      <c r="A137" s="49">
        <v>498541900</v>
      </c>
      <c r="B137" s="53" t="s">
        <v>393</v>
      </c>
      <c r="C137" s="234" t="s">
        <v>610</v>
      </c>
      <c r="D137" s="51" t="s">
        <v>276</v>
      </c>
      <c r="E137" s="52" t="s">
        <v>277</v>
      </c>
      <c r="F137" s="155" t="str">
        <f t="shared" si="2"/>
        <v>-</v>
      </c>
      <c r="G137" s="232">
        <v>64.8</v>
      </c>
      <c r="H137" s="170"/>
      <c r="I137" s="170"/>
    </row>
    <row r="138" spans="1:9">
      <c r="A138" s="49">
        <v>498542000</v>
      </c>
      <c r="B138" s="54" t="s">
        <v>394</v>
      </c>
      <c r="C138" s="234" t="s">
        <v>363</v>
      </c>
      <c r="D138" s="51" t="s">
        <v>276</v>
      </c>
      <c r="E138" s="52" t="s">
        <v>277</v>
      </c>
      <c r="F138" s="155" t="str">
        <f t="shared" si="2"/>
        <v>-</v>
      </c>
      <c r="G138" s="232">
        <v>40.799999999999997</v>
      </c>
      <c r="H138" s="170"/>
      <c r="I138" s="170"/>
    </row>
    <row r="139" spans="1:9">
      <c r="A139" s="49">
        <v>498542100</v>
      </c>
      <c r="B139" s="53" t="s">
        <v>395</v>
      </c>
      <c r="C139" s="234" t="s">
        <v>364</v>
      </c>
      <c r="D139" s="51" t="s">
        <v>276</v>
      </c>
      <c r="E139" s="52" t="s">
        <v>277</v>
      </c>
      <c r="F139" s="155" t="str">
        <f t="shared" si="2"/>
        <v>-</v>
      </c>
      <c r="G139" s="232">
        <v>384.8</v>
      </c>
      <c r="H139" s="170"/>
      <c r="I139" s="170"/>
    </row>
    <row r="140" spans="1:9">
      <c r="A140" s="49">
        <v>498542200</v>
      </c>
      <c r="B140" s="53" t="s">
        <v>396</v>
      </c>
      <c r="C140" s="234" t="s">
        <v>365</v>
      </c>
      <c r="D140" s="51" t="s">
        <v>276</v>
      </c>
      <c r="E140" s="52" t="s">
        <v>277</v>
      </c>
      <c r="F140" s="155" t="str">
        <f t="shared" si="2"/>
        <v>-</v>
      </c>
      <c r="G140" s="232">
        <v>55.2</v>
      </c>
      <c r="H140" s="170"/>
      <c r="I140" s="170"/>
    </row>
    <row r="141" spans="1:9">
      <c r="A141" s="49">
        <v>498542300</v>
      </c>
      <c r="B141" s="53" t="s">
        <v>397</v>
      </c>
      <c r="C141" s="234" t="s">
        <v>366</v>
      </c>
      <c r="D141" s="51" t="s">
        <v>276</v>
      </c>
      <c r="E141" s="52" t="s">
        <v>277</v>
      </c>
      <c r="F141" s="155" t="str">
        <f t="shared" si="2"/>
        <v>-</v>
      </c>
      <c r="G141" s="232">
        <v>413.6</v>
      </c>
      <c r="H141" s="170"/>
      <c r="I141" s="170"/>
    </row>
    <row r="142" spans="1:9">
      <c r="A142" s="49">
        <v>498542400</v>
      </c>
      <c r="B142" s="53" t="s">
        <v>398</v>
      </c>
      <c r="C142" s="234" t="s">
        <v>46</v>
      </c>
      <c r="D142" s="51" t="s">
        <v>276</v>
      </c>
      <c r="E142" s="52" t="s">
        <v>277</v>
      </c>
      <c r="F142" s="155" t="str">
        <f t="shared" si="2"/>
        <v>-</v>
      </c>
      <c r="G142" s="232">
        <v>320.8</v>
      </c>
      <c r="H142" s="170"/>
      <c r="I142" s="170"/>
    </row>
    <row r="143" spans="1:9">
      <c r="A143" s="49">
        <v>498542500</v>
      </c>
      <c r="B143" s="53" t="s">
        <v>399</v>
      </c>
      <c r="C143" s="234" t="s">
        <v>367</v>
      </c>
      <c r="D143" s="51" t="s">
        <v>276</v>
      </c>
      <c r="E143" s="52" t="s">
        <v>277</v>
      </c>
      <c r="F143" s="155" t="str">
        <f t="shared" si="2"/>
        <v>-</v>
      </c>
      <c r="G143" s="232">
        <v>52.8</v>
      </c>
      <c r="H143" s="170"/>
      <c r="I143" s="170"/>
    </row>
    <row r="144" spans="1:9">
      <c r="A144" s="49">
        <v>498542600</v>
      </c>
      <c r="B144" s="53" t="s">
        <v>400</v>
      </c>
      <c r="C144" s="234" t="s">
        <v>368</v>
      </c>
      <c r="D144" s="51" t="s">
        <v>276</v>
      </c>
      <c r="E144" s="52" t="s">
        <v>277</v>
      </c>
      <c r="F144" s="155" t="str">
        <f t="shared" si="2"/>
        <v>-</v>
      </c>
      <c r="G144" s="232">
        <v>100.8</v>
      </c>
      <c r="H144" s="170"/>
      <c r="I144" s="170"/>
    </row>
    <row r="145" spans="1:9">
      <c r="A145" s="49">
        <v>498542700</v>
      </c>
      <c r="B145" s="53" t="s">
        <v>401</v>
      </c>
      <c r="C145" s="234" t="s">
        <v>369</v>
      </c>
      <c r="D145" s="51" t="s">
        <v>276</v>
      </c>
      <c r="E145" s="52" t="s">
        <v>277</v>
      </c>
      <c r="F145" s="155" t="str">
        <f t="shared" si="2"/>
        <v>-</v>
      </c>
      <c r="G145" s="232">
        <v>408</v>
      </c>
      <c r="H145" s="170"/>
      <c r="I145" s="170"/>
    </row>
    <row r="146" spans="1:9">
      <c r="A146" s="49">
        <v>498535300</v>
      </c>
      <c r="B146" s="56" t="s">
        <v>179</v>
      </c>
      <c r="C146" s="234" t="s">
        <v>178</v>
      </c>
      <c r="D146" s="51" t="s">
        <v>276</v>
      </c>
      <c r="E146" s="52" t="s">
        <v>277</v>
      </c>
      <c r="F146" s="155" t="str">
        <f t="shared" si="2"/>
        <v>-</v>
      </c>
      <c r="G146" s="232">
        <v>2766.4</v>
      </c>
      <c r="H146" s="170"/>
      <c r="I146" s="170"/>
    </row>
    <row r="147" spans="1:9">
      <c r="A147" s="49">
        <v>498546900</v>
      </c>
      <c r="B147" s="54" t="s">
        <v>457</v>
      </c>
      <c r="C147" s="234" t="s">
        <v>567</v>
      </c>
      <c r="D147" s="51" t="s">
        <v>276</v>
      </c>
      <c r="E147" s="52" t="s">
        <v>277</v>
      </c>
      <c r="F147" s="155" t="str">
        <f t="shared" si="2"/>
        <v>-</v>
      </c>
      <c r="G147" s="232">
        <v>459.2</v>
      </c>
      <c r="H147" s="170"/>
      <c r="I147" s="170"/>
    </row>
    <row r="148" spans="1:9">
      <c r="A148" s="49">
        <v>498536300</v>
      </c>
      <c r="B148" s="56" t="s">
        <v>240</v>
      </c>
      <c r="C148" s="234" t="s">
        <v>239</v>
      </c>
      <c r="D148" s="51" t="s">
        <v>276</v>
      </c>
      <c r="E148" s="52" t="s">
        <v>277</v>
      </c>
      <c r="F148" s="155" t="str">
        <f t="shared" si="2"/>
        <v>-</v>
      </c>
      <c r="G148" s="232">
        <v>271.2</v>
      </c>
      <c r="H148" s="170"/>
      <c r="I148" s="170"/>
    </row>
    <row r="149" spans="1:9">
      <c r="A149" s="49">
        <v>498536400</v>
      </c>
      <c r="B149" s="56" t="s">
        <v>241</v>
      </c>
      <c r="C149" s="234" t="s">
        <v>22</v>
      </c>
      <c r="D149" s="51" t="s">
        <v>276</v>
      </c>
      <c r="E149" s="52" t="s">
        <v>277</v>
      </c>
      <c r="F149" s="155" t="str">
        <f t="shared" si="2"/>
        <v>-</v>
      </c>
      <c r="G149" s="232">
        <v>5697.6</v>
      </c>
      <c r="H149" s="170"/>
      <c r="I149" s="170"/>
    </row>
    <row r="150" spans="1:9">
      <c r="A150" s="49">
        <v>498536500</v>
      </c>
      <c r="B150" s="56" t="s">
        <v>243</v>
      </c>
      <c r="C150" s="234" t="s">
        <v>242</v>
      </c>
      <c r="D150" s="51" t="s">
        <v>276</v>
      </c>
      <c r="E150" s="52" t="s">
        <v>277</v>
      </c>
      <c r="F150" s="155" t="str">
        <f t="shared" si="2"/>
        <v>-</v>
      </c>
      <c r="G150" s="232">
        <v>180.8</v>
      </c>
      <c r="H150" s="170"/>
      <c r="I150" s="170"/>
    </row>
    <row r="151" spans="1:9">
      <c r="A151" s="49">
        <v>498548000</v>
      </c>
      <c r="B151" s="56" t="s">
        <v>557</v>
      </c>
      <c r="C151" s="234" t="s">
        <v>601</v>
      </c>
      <c r="D151" s="51" t="s">
        <v>276</v>
      </c>
      <c r="E151" s="52" t="s">
        <v>277</v>
      </c>
      <c r="F151" s="155" t="str">
        <f t="shared" si="2"/>
        <v>-</v>
      </c>
      <c r="G151" s="232">
        <v>2766.4</v>
      </c>
      <c r="H151" s="170"/>
      <c r="I151" s="170"/>
    </row>
    <row r="152" spans="1:9">
      <c r="A152" s="49">
        <v>498536800</v>
      </c>
      <c r="B152" s="56" t="s">
        <v>248</v>
      </c>
      <c r="C152" s="234" t="s">
        <v>247</v>
      </c>
      <c r="D152" s="51" t="s">
        <v>276</v>
      </c>
      <c r="E152" s="52" t="s">
        <v>277</v>
      </c>
      <c r="F152" s="155" t="str">
        <f t="shared" si="2"/>
        <v>-</v>
      </c>
      <c r="G152" s="232">
        <v>271.2</v>
      </c>
      <c r="H152" s="170"/>
      <c r="I152" s="170"/>
    </row>
    <row r="153" spans="1:9">
      <c r="A153" s="49">
        <v>498535400</v>
      </c>
      <c r="B153" s="56" t="s">
        <v>181</v>
      </c>
      <c r="C153" s="234" t="s">
        <v>180</v>
      </c>
      <c r="D153" s="51" t="s">
        <v>276</v>
      </c>
      <c r="E153" s="52" t="s">
        <v>277</v>
      </c>
      <c r="F153" s="155" t="str">
        <f t="shared" si="2"/>
        <v>-</v>
      </c>
      <c r="G153" s="232">
        <v>6329.6</v>
      </c>
      <c r="H153" s="170"/>
      <c r="I153" s="170"/>
    </row>
    <row r="154" spans="1:9">
      <c r="A154" s="49">
        <v>498548200</v>
      </c>
      <c r="B154" s="56" t="s">
        <v>594</v>
      </c>
      <c r="C154" s="234" t="s">
        <v>596</v>
      </c>
      <c r="D154" s="51" t="s">
        <v>276</v>
      </c>
      <c r="E154" s="52" t="s">
        <v>277</v>
      </c>
      <c r="F154" s="155" t="str">
        <f t="shared" si="2"/>
        <v>-</v>
      </c>
      <c r="G154" s="232">
        <v>6329.6</v>
      </c>
      <c r="H154" s="170"/>
      <c r="I154" s="170"/>
    </row>
    <row r="155" spans="1:9">
      <c r="A155" s="49">
        <v>498535500</v>
      </c>
      <c r="B155" s="56" t="s">
        <v>196</v>
      </c>
      <c r="C155" s="234" t="s">
        <v>195</v>
      </c>
      <c r="D155" s="51" t="s">
        <v>276</v>
      </c>
      <c r="E155" s="52" t="s">
        <v>277</v>
      </c>
      <c r="F155" s="155" t="str">
        <f t="shared" si="2"/>
        <v>-</v>
      </c>
      <c r="G155" s="232">
        <v>18720</v>
      </c>
      <c r="H155" s="170"/>
      <c r="I155" s="170"/>
    </row>
    <row r="156" spans="1:9">
      <c r="A156" s="49">
        <v>498548300</v>
      </c>
      <c r="B156" s="56" t="s">
        <v>570</v>
      </c>
      <c r="C156" s="234" t="s">
        <v>597</v>
      </c>
      <c r="D156" s="51" t="s">
        <v>276</v>
      </c>
      <c r="E156" s="52" t="s">
        <v>277</v>
      </c>
      <c r="F156" s="155" t="str">
        <f t="shared" si="2"/>
        <v>-</v>
      </c>
      <c r="G156" s="232">
        <v>18720</v>
      </c>
      <c r="H156" s="170"/>
      <c r="I156" s="170"/>
    </row>
    <row r="157" spans="1:9">
      <c r="A157" s="49">
        <v>498535600</v>
      </c>
      <c r="B157" s="56" t="s">
        <v>220</v>
      </c>
      <c r="C157" s="234" t="s">
        <v>219</v>
      </c>
      <c r="D157" s="51" t="s">
        <v>276</v>
      </c>
      <c r="E157" s="52" t="s">
        <v>277</v>
      </c>
      <c r="F157" s="155" t="str">
        <f t="shared" si="2"/>
        <v>-</v>
      </c>
      <c r="G157" s="232">
        <v>2713.6</v>
      </c>
      <c r="H157" s="170"/>
      <c r="I157" s="170"/>
    </row>
    <row r="158" spans="1:9">
      <c r="A158" s="49">
        <v>498535700</v>
      </c>
      <c r="B158" s="56" t="s">
        <v>223</v>
      </c>
      <c r="C158" s="234" t="s">
        <v>598</v>
      </c>
      <c r="D158" s="51" t="s">
        <v>276</v>
      </c>
      <c r="E158" s="52" t="s">
        <v>277</v>
      </c>
      <c r="F158" s="155" t="str">
        <f t="shared" si="2"/>
        <v>-</v>
      </c>
      <c r="G158" s="232">
        <v>1265.5999999999999</v>
      </c>
      <c r="H158" s="170"/>
      <c r="I158" s="170"/>
    </row>
    <row r="159" spans="1:9">
      <c r="A159" s="49">
        <v>498535800</v>
      </c>
      <c r="B159" s="154" t="s">
        <v>225</v>
      </c>
      <c r="C159" s="234" t="s">
        <v>224</v>
      </c>
      <c r="D159" s="51" t="s">
        <v>276</v>
      </c>
      <c r="E159" s="52" t="s">
        <v>277</v>
      </c>
      <c r="F159" s="155" t="str">
        <f t="shared" si="2"/>
        <v>-</v>
      </c>
      <c r="G159" s="232">
        <v>1086.4000000000001</v>
      </c>
      <c r="H159" s="170"/>
      <c r="I159" s="170"/>
    </row>
    <row r="160" spans="1:9">
      <c r="A160" s="49">
        <v>498548400</v>
      </c>
      <c r="B160" s="56" t="s">
        <v>571</v>
      </c>
      <c r="C160" s="234" t="s">
        <v>599</v>
      </c>
      <c r="D160" s="51" t="s">
        <v>276</v>
      </c>
      <c r="E160" s="52" t="s">
        <v>277</v>
      </c>
      <c r="F160" s="155" t="str">
        <f t="shared" si="2"/>
        <v>-</v>
      </c>
      <c r="G160" s="232">
        <v>1086.4000000000001</v>
      </c>
      <c r="H160" s="170"/>
      <c r="I160" s="170"/>
    </row>
    <row r="161" spans="1:9">
      <c r="A161" s="49">
        <v>498535900</v>
      </c>
      <c r="B161" s="56" t="s">
        <v>227</v>
      </c>
      <c r="C161" s="234" t="s">
        <v>287</v>
      </c>
      <c r="D161" s="51" t="s">
        <v>276</v>
      </c>
      <c r="E161" s="52" t="s">
        <v>277</v>
      </c>
      <c r="F161" s="155" t="str">
        <f t="shared" si="2"/>
        <v>-</v>
      </c>
      <c r="G161" s="232">
        <v>12752.8</v>
      </c>
      <c r="H161" s="170"/>
      <c r="I161" s="170"/>
    </row>
    <row r="162" spans="1:9" ht="25.5">
      <c r="A162" s="49">
        <v>498548500</v>
      </c>
      <c r="B162" s="56" t="s">
        <v>572</v>
      </c>
      <c r="C162" s="234" t="s">
        <v>600</v>
      </c>
      <c r="D162" s="51" t="s">
        <v>276</v>
      </c>
      <c r="E162" s="52" t="s">
        <v>277</v>
      </c>
      <c r="F162" s="155" t="str">
        <f t="shared" si="2"/>
        <v>-</v>
      </c>
      <c r="G162" s="232">
        <v>12752.8</v>
      </c>
      <c r="H162" s="170"/>
      <c r="I162" s="170"/>
    </row>
    <row r="163" spans="1:9">
      <c r="A163" s="49">
        <v>498536000</v>
      </c>
      <c r="B163" s="56" t="s">
        <v>229</v>
      </c>
      <c r="C163" s="234" t="s">
        <v>288</v>
      </c>
      <c r="D163" s="51" t="s">
        <v>276</v>
      </c>
      <c r="E163" s="52" t="s">
        <v>277</v>
      </c>
      <c r="F163" s="155" t="str">
        <f t="shared" si="2"/>
        <v>-</v>
      </c>
      <c r="G163" s="232">
        <v>1086.4000000000001</v>
      </c>
      <c r="H163" s="170"/>
      <c r="I163" s="170"/>
    </row>
    <row r="164" spans="1:9">
      <c r="A164" s="49">
        <v>498536100</v>
      </c>
      <c r="B164" s="56" t="s">
        <v>231</v>
      </c>
      <c r="C164" s="234" t="s">
        <v>289</v>
      </c>
      <c r="D164" s="51" t="s">
        <v>276</v>
      </c>
      <c r="E164" s="52" t="s">
        <v>277</v>
      </c>
      <c r="F164" s="155" t="str">
        <f t="shared" si="2"/>
        <v>-</v>
      </c>
      <c r="G164" s="232">
        <v>1446.4</v>
      </c>
      <c r="H164" s="170"/>
      <c r="I164" s="170"/>
    </row>
    <row r="165" spans="1:9">
      <c r="A165" s="49">
        <v>498536200</v>
      </c>
      <c r="B165" s="56" t="s">
        <v>234</v>
      </c>
      <c r="C165" s="234" t="s">
        <v>233</v>
      </c>
      <c r="D165" s="51" t="s">
        <v>276</v>
      </c>
      <c r="E165" s="52" t="s">
        <v>277</v>
      </c>
      <c r="F165" s="155" t="str">
        <f t="shared" si="2"/>
        <v>-</v>
      </c>
      <c r="G165" s="232">
        <v>12752.8</v>
      </c>
      <c r="H165" s="170"/>
      <c r="I165" s="170"/>
    </row>
    <row r="166" spans="1:9">
      <c r="A166" s="49">
        <v>627000004</v>
      </c>
      <c r="B166" s="56" t="s">
        <v>573</v>
      </c>
      <c r="C166" s="234" t="s">
        <v>233</v>
      </c>
      <c r="D166" s="51" t="s">
        <v>276</v>
      </c>
      <c r="E166" s="52" t="s">
        <v>277</v>
      </c>
      <c r="F166" s="155" t="str">
        <f t="shared" si="2"/>
        <v>-</v>
      </c>
      <c r="G166" s="232">
        <v>12752.8</v>
      </c>
      <c r="H166" s="170"/>
      <c r="I166" s="170"/>
    </row>
    <row r="167" spans="1:9">
      <c r="A167" s="49">
        <v>498536600</v>
      </c>
      <c r="B167" s="56" t="s">
        <v>245</v>
      </c>
      <c r="C167" s="234" t="s">
        <v>134</v>
      </c>
      <c r="D167" s="51" t="s">
        <v>276</v>
      </c>
      <c r="E167" s="52" t="s">
        <v>277</v>
      </c>
      <c r="F167" s="155" t="str">
        <f t="shared" si="2"/>
        <v>-</v>
      </c>
      <c r="G167" s="232">
        <v>1086.4000000000001</v>
      </c>
      <c r="H167" s="170"/>
      <c r="I167" s="170"/>
    </row>
    <row r="168" spans="1:9">
      <c r="A168" s="49">
        <v>498536700</v>
      </c>
      <c r="B168" s="56" t="s">
        <v>246</v>
      </c>
      <c r="C168" s="234" t="s">
        <v>104</v>
      </c>
      <c r="D168" s="51" t="s">
        <v>276</v>
      </c>
      <c r="E168" s="52" t="s">
        <v>277</v>
      </c>
      <c r="F168" s="155" t="str">
        <f t="shared" si="2"/>
        <v>-</v>
      </c>
      <c r="G168" s="232">
        <v>2080</v>
      </c>
      <c r="H168" s="170"/>
      <c r="I168" s="170"/>
    </row>
    <row r="169" spans="1:9">
      <c r="A169" s="49">
        <v>498536900</v>
      </c>
      <c r="B169" s="56" t="s">
        <v>250</v>
      </c>
      <c r="C169" s="234" t="s">
        <v>249</v>
      </c>
      <c r="D169" s="51" t="s">
        <v>276</v>
      </c>
      <c r="E169" s="52" t="s">
        <v>277</v>
      </c>
      <c r="F169" s="155" t="str">
        <f t="shared" si="2"/>
        <v>-</v>
      </c>
      <c r="G169" s="232">
        <v>2623.2</v>
      </c>
      <c r="H169" s="170"/>
      <c r="I169" s="170"/>
    </row>
    <row r="170" spans="1:9">
      <c r="A170" s="49">
        <v>627000003</v>
      </c>
      <c r="B170" s="56" t="s">
        <v>574</v>
      </c>
      <c r="C170" s="234" t="s">
        <v>249</v>
      </c>
      <c r="D170" s="51" t="s">
        <v>276</v>
      </c>
      <c r="E170" s="52" t="s">
        <v>277</v>
      </c>
      <c r="F170" s="155" t="str">
        <f t="shared" si="2"/>
        <v>-</v>
      </c>
      <c r="G170" s="232">
        <v>2623.2</v>
      </c>
      <c r="H170" s="170"/>
      <c r="I170" s="170"/>
    </row>
    <row r="171" spans="1:9" ht="12.75" customHeight="1">
      <c r="A171" s="49">
        <v>498537000</v>
      </c>
      <c r="B171" s="154" t="s">
        <v>253</v>
      </c>
      <c r="C171" s="234" t="s">
        <v>252</v>
      </c>
      <c r="D171" s="51" t="s">
        <v>276</v>
      </c>
      <c r="E171" s="52" t="s">
        <v>277</v>
      </c>
      <c r="F171" s="155" t="str">
        <f t="shared" si="2"/>
        <v>-</v>
      </c>
      <c r="G171" s="232">
        <v>6964</v>
      </c>
      <c r="H171" s="170"/>
      <c r="I171" s="170"/>
    </row>
    <row r="172" spans="1:9" ht="12.75" customHeight="1">
      <c r="A172" s="49">
        <v>498548600</v>
      </c>
      <c r="B172" s="56" t="s">
        <v>575</v>
      </c>
      <c r="C172" s="234" t="s">
        <v>602</v>
      </c>
      <c r="D172" s="51" t="s">
        <v>276</v>
      </c>
      <c r="E172" s="52" t="s">
        <v>277</v>
      </c>
      <c r="F172" s="155" t="str">
        <f t="shared" si="2"/>
        <v>-</v>
      </c>
      <c r="G172" s="232">
        <v>6964</v>
      </c>
      <c r="H172" s="170"/>
      <c r="I172" s="170"/>
    </row>
    <row r="173" spans="1:9" ht="12.75" customHeight="1">
      <c r="A173" s="49">
        <v>498537100</v>
      </c>
      <c r="B173" s="56" t="s">
        <v>255</v>
      </c>
      <c r="C173" s="234" t="s">
        <v>254</v>
      </c>
      <c r="D173" s="51" t="s">
        <v>276</v>
      </c>
      <c r="E173" s="52" t="s">
        <v>277</v>
      </c>
      <c r="F173" s="155" t="str">
        <f t="shared" si="2"/>
        <v>-</v>
      </c>
      <c r="G173" s="232">
        <v>1288</v>
      </c>
      <c r="H173" s="170"/>
      <c r="I173" s="170"/>
    </row>
    <row r="174" spans="1:9" ht="12.75" customHeight="1">
      <c r="A174" s="49">
        <v>498548700</v>
      </c>
      <c r="B174" s="56" t="s">
        <v>577</v>
      </c>
      <c r="C174" s="234" t="s">
        <v>24</v>
      </c>
      <c r="D174" s="51" t="s">
        <v>276</v>
      </c>
      <c r="E174" s="52" t="s">
        <v>277</v>
      </c>
      <c r="F174" s="155" t="str">
        <f t="shared" si="2"/>
        <v>-</v>
      </c>
      <c r="G174" s="232">
        <v>452.8</v>
      </c>
      <c r="H174" s="170"/>
      <c r="I174" s="170"/>
    </row>
    <row r="175" spans="1:9" ht="12.75" customHeight="1">
      <c r="A175" s="49">
        <v>498537200</v>
      </c>
      <c r="B175" s="56" t="s">
        <v>258</v>
      </c>
      <c r="C175" s="234" t="s">
        <v>257</v>
      </c>
      <c r="D175" s="51" t="s">
        <v>276</v>
      </c>
      <c r="E175" s="52" t="s">
        <v>277</v>
      </c>
      <c r="F175" s="155" t="str">
        <f t="shared" si="2"/>
        <v>-</v>
      </c>
      <c r="G175" s="232">
        <v>6329.6</v>
      </c>
      <c r="H175" s="170"/>
      <c r="I175" s="170"/>
    </row>
    <row r="176" spans="1:9" ht="12.75" customHeight="1">
      <c r="A176" s="49">
        <v>498537300</v>
      </c>
      <c r="B176" s="56" t="s">
        <v>260</v>
      </c>
      <c r="C176" s="234" t="s">
        <v>259</v>
      </c>
      <c r="D176" s="51" t="s">
        <v>276</v>
      </c>
      <c r="E176" s="52" t="s">
        <v>277</v>
      </c>
      <c r="F176" s="155" t="str">
        <f t="shared" si="2"/>
        <v>-</v>
      </c>
      <c r="G176" s="232">
        <v>12752.8</v>
      </c>
      <c r="H176" s="170"/>
      <c r="I176" s="170"/>
    </row>
    <row r="177" spans="1:9">
      <c r="A177" s="49">
        <v>498535200</v>
      </c>
      <c r="B177" s="53" t="s">
        <v>283</v>
      </c>
      <c r="C177" s="234" t="s">
        <v>284</v>
      </c>
      <c r="D177" s="51" t="s">
        <v>276</v>
      </c>
      <c r="E177" s="52" t="s">
        <v>277</v>
      </c>
      <c r="F177" s="155" t="str">
        <f t="shared" si="2"/>
        <v>-</v>
      </c>
      <c r="G177" s="232">
        <v>13990.4</v>
      </c>
      <c r="H177" s="170"/>
      <c r="I177" s="170"/>
    </row>
    <row r="178" spans="1:9">
      <c r="A178" s="49">
        <v>498538600</v>
      </c>
      <c r="B178" s="53" t="s">
        <v>334</v>
      </c>
      <c r="C178" s="234" t="s">
        <v>335</v>
      </c>
      <c r="D178" s="51" t="s">
        <v>276</v>
      </c>
      <c r="E178" s="52" t="s">
        <v>277</v>
      </c>
      <c r="F178" s="155" t="str">
        <f t="shared" si="2"/>
        <v>-</v>
      </c>
      <c r="G178" s="232">
        <v>14644</v>
      </c>
      <c r="H178" s="170"/>
      <c r="I178" s="170"/>
    </row>
    <row r="179" spans="1:9">
      <c r="A179" s="49">
        <v>498542800</v>
      </c>
      <c r="B179" s="53" t="s">
        <v>402</v>
      </c>
      <c r="C179" s="234" t="s">
        <v>249</v>
      </c>
      <c r="D179" s="51" t="s">
        <v>276</v>
      </c>
      <c r="E179" s="52" t="s">
        <v>277</v>
      </c>
      <c r="F179" s="155" t="str">
        <f t="shared" si="2"/>
        <v>-</v>
      </c>
      <c r="G179" s="232">
        <v>1581.6</v>
      </c>
      <c r="H179" s="170"/>
      <c r="I179" s="170"/>
    </row>
    <row r="180" spans="1:9">
      <c r="A180" s="49">
        <v>498533600</v>
      </c>
      <c r="B180" s="54" t="s">
        <v>137</v>
      </c>
      <c r="C180" s="234" t="s">
        <v>136</v>
      </c>
      <c r="D180" s="51" t="s">
        <v>276</v>
      </c>
      <c r="E180" s="52" t="s">
        <v>277</v>
      </c>
      <c r="F180" s="155" t="str">
        <f t="shared" si="2"/>
        <v>-</v>
      </c>
      <c r="G180" s="232">
        <v>4880</v>
      </c>
      <c r="H180" s="170"/>
      <c r="I180" s="170"/>
    </row>
    <row r="181" spans="1:9">
      <c r="A181" s="49">
        <v>498533700</v>
      </c>
      <c r="B181" s="54" t="s">
        <v>139</v>
      </c>
      <c r="C181" s="234" t="s">
        <v>140</v>
      </c>
      <c r="D181" s="51" t="s">
        <v>276</v>
      </c>
      <c r="E181" s="52" t="s">
        <v>277</v>
      </c>
      <c r="F181" s="155" t="str">
        <f t="shared" si="2"/>
        <v>-</v>
      </c>
      <c r="G181" s="232">
        <v>2480</v>
      </c>
      <c r="H181" s="170"/>
      <c r="I181" s="170"/>
    </row>
    <row r="182" spans="1:9">
      <c r="A182" s="49">
        <v>498533800</v>
      </c>
      <c r="B182" s="54" t="s">
        <v>141</v>
      </c>
      <c r="C182" s="234" t="s">
        <v>142</v>
      </c>
      <c r="D182" s="51" t="s">
        <v>276</v>
      </c>
      <c r="E182" s="52" t="s">
        <v>277</v>
      </c>
      <c r="F182" s="155" t="str">
        <f t="shared" si="2"/>
        <v>-</v>
      </c>
      <c r="G182" s="232">
        <v>10762.4</v>
      </c>
      <c r="H182" s="170"/>
      <c r="I182" s="170"/>
    </row>
    <row r="183" spans="1:9">
      <c r="A183" s="49">
        <v>498538300</v>
      </c>
      <c r="B183" s="54" t="s">
        <v>325</v>
      </c>
      <c r="C183" s="234" t="s">
        <v>136</v>
      </c>
      <c r="D183" s="51" t="s">
        <v>276</v>
      </c>
      <c r="E183" s="52" t="s">
        <v>277</v>
      </c>
      <c r="F183" s="155" t="str">
        <f t="shared" si="2"/>
        <v>-</v>
      </c>
      <c r="G183" s="232">
        <v>4844.8</v>
      </c>
      <c r="H183" s="170"/>
      <c r="I183" s="170"/>
    </row>
    <row r="184" spans="1:9">
      <c r="A184" s="49">
        <v>498538400</v>
      </c>
      <c r="B184" s="54" t="s">
        <v>326</v>
      </c>
      <c r="C184" s="234" t="s">
        <v>140</v>
      </c>
      <c r="D184" s="51" t="s">
        <v>276</v>
      </c>
      <c r="E184" s="52" t="s">
        <v>277</v>
      </c>
      <c r="F184" s="155" t="str">
        <f t="shared" si="2"/>
        <v>-</v>
      </c>
      <c r="G184" s="232">
        <v>2536</v>
      </c>
      <c r="H184" s="170"/>
      <c r="I184" s="170"/>
    </row>
    <row r="185" spans="1:9">
      <c r="A185" s="49">
        <v>498538500</v>
      </c>
      <c r="B185" s="54" t="s">
        <v>261</v>
      </c>
      <c r="C185" s="234" t="s">
        <v>142</v>
      </c>
      <c r="D185" s="51" t="s">
        <v>276</v>
      </c>
      <c r="E185" s="52" t="s">
        <v>277</v>
      </c>
      <c r="F185" s="155" t="str">
        <f t="shared" si="2"/>
        <v>-</v>
      </c>
      <c r="G185" s="232">
        <v>11560.8</v>
      </c>
      <c r="H185" s="170"/>
      <c r="I185" s="170"/>
    </row>
    <row r="186" spans="1:9">
      <c r="A186" s="49">
        <v>498546600</v>
      </c>
      <c r="B186" s="54" t="s">
        <v>342</v>
      </c>
      <c r="C186" s="234" t="s">
        <v>332</v>
      </c>
      <c r="D186" s="51" t="s">
        <v>276</v>
      </c>
      <c r="E186" s="52" t="s">
        <v>277</v>
      </c>
      <c r="F186" s="155" t="str">
        <f t="shared" si="2"/>
        <v>-</v>
      </c>
      <c r="G186" s="232">
        <v>1075.2</v>
      </c>
      <c r="H186" s="170"/>
      <c r="I186" s="170"/>
    </row>
    <row r="187" spans="1:9">
      <c r="A187" s="49">
        <v>498546500</v>
      </c>
      <c r="B187" s="54" t="s">
        <v>341</v>
      </c>
      <c r="C187" s="234" t="s">
        <v>331</v>
      </c>
      <c r="D187" s="51" t="s">
        <v>276</v>
      </c>
      <c r="E187" s="52" t="s">
        <v>277</v>
      </c>
      <c r="F187" s="155" t="str">
        <f t="shared" si="2"/>
        <v>-</v>
      </c>
      <c r="G187" s="232">
        <v>5791.2</v>
      </c>
      <c r="H187" s="170"/>
      <c r="I187" s="170"/>
    </row>
    <row r="188" spans="1:9">
      <c r="A188" s="49">
        <v>498547000</v>
      </c>
      <c r="B188" s="54" t="s">
        <v>344</v>
      </c>
      <c r="C188" s="234" t="s">
        <v>331</v>
      </c>
      <c r="D188" s="51" t="s">
        <v>276</v>
      </c>
      <c r="E188" s="52" t="s">
        <v>277</v>
      </c>
      <c r="F188" s="155" t="str">
        <f t="shared" si="2"/>
        <v>-</v>
      </c>
      <c r="G188" s="232">
        <v>5884.8</v>
      </c>
      <c r="H188" s="170"/>
      <c r="I188" s="170"/>
    </row>
    <row r="189" spans="1:9">
      <c r="A189" s="49">
        <v>498547500</v>
      </c>
      <c r="B189" s="54" t="s">
        <v>514</v>
      </c>
      <c r="C189" s="234" t="s">
        <v>142</v>
      </c>
      <c r="D189" s="51" t="s">
        <v>276</v>
      </c>
      <c r="E189" s="52" t="s">
        <v>277</v>
      </c>
      <c r="F189" s="155" t="str">
        <f t="shared" si="2"/>
        <v>-</v>
      </c>
      <c r="G189" s="232">
        <v>5695.2</v>
      </c>
      <c r="H189" s="170"/>
      <c r="I189" s="170"/>
    </row>
    <row r="190" spans="1:9">
      <c r="A190" s="49">
        <v>498547600</v>
      </c>
      <c r="B190" s="54" t="s">
        <v>497</v>
      </c>
      <c r="C190" s="234" t="s">
        <v>603</v>
      </c>
      <c r="D190" s="51" t="s">
        <v>276</v>
      </c>
      <c r="E190" s="52" t="s">
        <v>277</v>
      </c>
      <c r="F190" s="155" t="str">
        <f t="shared" si="2"/>
        <v>-</v>
      </c>
      <c r="G190" s="232">
        <v>720</v>
      </c>
      <c r="H190" s="170"/>
      <c r="I190" s="170"/>
    </row>
    <row r="191" spans="1:9">
      <c r="A191" s="49">
        <v>498542900</v>
      </c>
      <c r="B191" s="54" t="s">
        <v>403</v>
      </c>
      <c r="C191" s="234" t="s">
        <v>611</v>
      </c>
      <c r="D191" s="51" t="s">
        <v>276</v>
      </c>
      <c r="E191" s="52" t="s">
        <v>277</v>
      </c>
      <c r="F191" s="155" t="str">
        <f t="shared" si="2"/>
        <v>-</v>
      </c>
      <c r="G191" s="232">
        <v>8860.7999999999993</v>
      </c>
      <c r="H191" s="170"/>
      <c r="I191" s="170"/>
    </row>
    <row r="192" spans="1:9">
      <c r="A192" s="49">
        <v>498546700</v>
      </c>
      <c r="B192" s="54" t="s">
        <v>343</v>
      </c>
      <c r="C192" s="234" t="s">
        <v>333</v>
      </c>
      <c r="D192" s="51" t="s">
        <v>276</v>
      </c>
      <c r="E192" s="52" t="s">
        <v>277</v>
      </c>
      <c r="F192" s="155" t="str">
        <f t="shared" si="2"/>
        <v>-</v>
      </c>
      <c r="G192" s="232">
        <v>316.8</v>
      </c>
      <c r="H192" s="170"/>
      <c r="I192" s="170"/>
    </row>
  </sheetData>
  <sortState ref="A6:H193">
    <sortCondition ref="B6:B193"/>
  </sortState>
  <mergeCells count="1">
    <mergeCell ref="D2:F2"/>
  </mergeCells>
  <conditionalFormatting sqref="A5:A192">
    <cfRule type="duplicateValues" dxfId="6" priority="248"/>
    <cfRule type="duplicateValues" dxfId="5" priority="249" stopIfTrue="1"/>
  </conditionalFormatting>
  <conditionalFormatting sqref="A5:A192">
    <cfRule type="duplicateValues" dxfId="4" priority="254"/>
  </conditionalFormatting>
  <conditionalFormatting sqref="B171:B176 B5:B108">
    <cfRule type="duplicateValues" dxfId="3" priority="275"/>
  </conditionalFormatting>
  <conditionalFormatting sqref="B146:B170 B109:B137">
    <cfRule type="duplicateValues" dxfId="2" priority="287"/>
  </conditionalFormatting>
  <conditionalFormatting sqref="B159:B170 B131:B145 B177:B192">
    <cfRule type="duplicateValues" dxfId="1" priority="304"/>
  </conditionalFormatting>
  <conditionalFormatting sqref="B1:B65546">
    <cfRule type="duplicateValues" dxfId="0" priority="307" stopIfTrue="1"/>
  </conditionalFormatting>
  <hyperlinks>
    <hyperlink ref="A1" location="Содержание!A1" display="в содержание"/>
  </hyperlink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Содержание</vt:lpstr>
      <vt:lpstr>ASG</vt:lpstr>
      <vt:lpstr>ASI50</vt:lpstr>
      <vt:lpstr>ASI100</vt:lpstr>
      <vt:lpstr>ASL</vt:lpstr>
      <vt:lpstr>ASW5000, ASW3000, CUSD-1</vt:lpstr>
      <vt:lpstr>ASW4000, CUSD-1</vt:lpstr>
      <vt:lpstr>ASB</vt:lpstr>
      <vt:lpstr>Сводный прайс</vt:lpstr>
      <vt:lpstr>ASB!Область_печати</vt:lpstr>
      <vt:lpstr>ASG!Область_печати</vt:lpstr>
      <vt:lpstr>'ASI100'!Область_печати</vt:lpstr>
      <vt:lpstr>'ASI50'!Область_печати</vt:lpstr>
      <vt:lpstr>ASL!Область_печати</vt:lpstr>
      <vt:lpstr>'ASW4000, CUSD-1'!Область_печати</vt:lpstr>
      <vt:lpstr>'ASW5000, ASW3000, CUSD-1'!Область_печати</vt:lpstr>
      <vt:lpstr>'Сводный прайс'!Область_печати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2019-02-14T07:15:22Z</dcterms:modified>
</cp:coreProperties>
</file>